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alloniegov-my.sharepoint.com/personal/caroline_lecloux_spw_wallonie_be/Documents/PRW AP RC/PRW APRC n°3/Préparation APRC3/"/>
    </mc:Choice>
  </mc:AlternateContent>
  <xr:revisionPtr revIDLastSave="173" documentId="8_{A63F6CC9-D9B6-4B57-80C2-0C09B54C87FA}" xr6:coauthVersionLast="47" xr6:coauthVersionMax="47" xr10:uidLastSave="{B0852948-2108-4D5D-9307-28BBAEE8F356}"/>
  <bookViews>
    <workbookView xWindow="-108" yWindow="-108" windowWidth="23256" windowHeight="12456" xr2:uid="{42189C82-2342-47E2-854C-C2E8E2944FC2}"/>
  </bookViews>
  <sheets>
    <sheet name="Résumé du projet" sheetId="9" r:id="rId1"/>
    <sheet name="Partenaire A" sheetId="2" r:id="rId2"/>
    <sheet name="Partenaire B" sheetId="1" r:id="rId3"/>
    <sheet name="Partenaire C" sheetId="4" r:id="rId4"/>
    <sheet name="Partenaire D" sheetId="3" r:id="rId5"/>
    <sheet name="Partenaire E" sheetId="5" r:id="rId6"/>
    <sheet name="Partenaire F" sheetId="7" r:id="rId7"/>
  </sheets>
  <definedNames>
    <definedName name="chargement" localSheetId="1">'Partenaire A'!$B$54:$C$56</definedName>
    <definedName name="chargement" localSheetId="3">'Partenaire C'!$B$54:$C$56</definedName>
    <definedName name="chargement" localSheetId="4">'Partenaire D'!$B$54:$C$56</definedName>
    <definedName name="chargement" localSheetId="5">'Partenaire E'!$B$54:$C$56</definedName>
    <definedName name="chargement" localSheetId="6">'Partenaire F'!$B$54:$C$56</definedName>
    <definedName name="chargement" localSheetId="0">'Résumé du projet'!#REF!</definedName>
    <definedName name="chargement">'Partenaire B'!$B$54:$C$56</definedName>
    <definedName name="_xlnm.Print_Area" localSheetId="1">'Partenaire A'!$B$1:$I$50</definedName>
    <definedName name="_xlnm.Print_Area" localSheetId="2">'Partenaire B'!$B$1:$I$50</definedName>
    <definedName name="_xlnm.Print_Area" localSheetId="3">'Partenaire C'!$B$1:$I$50</definedName>
    <definedName name="_xlnm.Print_Area" localSheetId="4">'Partenaire D'!$B$1:$I$50</definedName>
    <definedName name="_xlnm.Print_Area" localSheetId="5">'Partenaire E'!$B$1:$I$50</definedName>
    <definedName name="_xlnm.Print_Area" localSheetId="6">'Partenaire F'!$B$1:$I$50</definedName>
    <definedName name="_xlnm.Print_Area" localSheetId="0">'Résumé du projet'!$B$1:$I$41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2" l="1"/>
  <c r="I20" i="2" s="1"/>
  <c r="E11" i="7"/>
  <c r="I11" i="7" s="1"/>
  <c r="E12" i="7"/>
  <c r="I12" i="7" s="1"/>
  <c r="E13" i="7"/>
  <c r="I13" i="7" s="1"/>
  <c r="E14" i="7"/>
  <c r="I14" i="7" s="1"/>
  <c r="E15" i="7"/>
  <c r="I15" i="7" s="1"/>
  <c r="E16" i="7"/>
  <c r="I16" i="7" s="1"/>
  <c r="E10" i="7"/>
  <c r="I10" i="7" s="1"/>
  <c r="E11" i="5"/>
  <c r="I11" i="5" s="1"/>
  <c r="E12" i="5"/>
  <c r="I12" i="5" s="1"/>
  <c r="E13" i="5"/>
  <c r="I13" i="5" s="1"/>
  <c r="E14" i="5"/>
  <c r="I14" i="5" s="1"/>
  <c r="E15" i="5"/>
  <c r="I15" i="5" s="1"/>
  <c r="E16" i="5"/>
  <c r="I16" i="5" s="1"/>
  <c r="E10" i="5"/>
  <c r="I10" i="5" s="1"/>
  <c r="E11" i="3"/>
  <c r="E12" i="3"/>
  <c r="I12" i="3" s="1"/>
  <c r="E13" i="3"/>
  <c r="I13" i="3" s="1"/>
  <c r="E14" i="3"/>
  <c r="I14" i="3" s="1"/>
  <c r="E15" i="3"/>
  <c r="E16" i="3"/>
  <c r="I16" i="3" s="1"/>
  <c r="E10" i="3"/>
  <c r="I10" i="3" s="1"/>
  <c r="E11" i="4"/>
  <c r="I11" i="4" s="1"/>
  <c r="E12" i="4"/>
  <c r="I12" i="4" s="1"/>
  <c r="E13" i="4"/>
  <c r="I13" i="4" s="1"/>
  <c r="E14" i="4"/>
  <c r="I14" i="4" s="1"/>
  <c r="E15" i="4"/>
  <c r="I15" i="4" s="1"/>
  <c r="E16" i="4"/>
  <c r="I16" i="4" s="1"/>
  <c r="E10" i="4"/>
  <c r="I10" i="4" s="1"/>
  <c r="E11" i="1"/>
  <c r="I11" i="1" s="1"/>
  <c r="E12" i="1"/>
  <c r="I12" i="1" s="1"/>
  <c r="E13" i="1"/>
  <c r="I13" i="1" s="1"/>
  <c r="E14" i="1"/>
  <c r="E15" i="1"/>
  <c r="E16" i="1"/>
  <c r="E10" i="1"/>
  <c r="E11" i="2"/>
  <c r="I11" i="2" s="1"/>
  <c r="E12" i="2"/>
  <c r="I12" i="2" s="1"/>
  <c r="E13" i="2"/>
  <c r="I13" i="2" s="1"/>
  <c r="E14" i="2"/>
  <c r="I14" i="2" s="1"/>
  <c r="E15" i="2"/>
  <c r="I15" i="2" s="1"/>
  <c r="E16" i="2"/>
  <c r="I16" i="2" s="1"/>
  <c r="E10" i="2"/>
  <c r="I10" i="2" s="1"/>
  <c r="I45" i="7"/>
  <c r="H35" i="9" s="1"/>
  <c r="G28" i="7"/>
  <c r="I28" i="7" s="1"/>
  <c r="G27" i="7"/>
  <c r="I27" i="7" s="1"/>
  <c r="G26" i="7"/>
  <c r="I26" i="7" s="1"/>
  <c r="G25" i="7"/>
  <c r="I25" i="7" s="1"/>
  <c r="G24" i="7"/>
  <c r="I24" i="7" s="1"/>
  <c r="G23" i="7"/>
  <c r="I23" i="7" s="1"/>
  <c r="G22" i="7"/>
  <c r="I22" i="7" s="1"/>
  <c r="G21" i="7"/>
  <c r="I21" i="7" s="1"/>
  <c r="G20" i="7"/>
  <c r="I20" i="7" s="1"/>
  <c r="I45" i="5"/>
  <c r="H34" i="9" s="1"/>
  <c r="G28" i="5"/>
  <c r="I28" i="5" s="1"/>
  <c r="G27" i="5"/>
  <c r="I27" i="5" s="1"/>
  <c r="G26" i="5"/>
  <c r="I26" i="5" s="1"/>
  <c r="G25" i="5"/>
  <c r="I25" i="5" s="1"/>
  <c r="G24" i="5"/>
  <c r="I24" i="5" s="1"/>
  <c r="G23" i="5"/>
  <c r="I23" i="5" s="1"/>
  <c r="G22" i="5"/>
  <c r="I22" i="5" s="1"/>
  <c r="G21" i="5"/>
  <c r="I21" i="5" s="1"/>
  <c r="G20" i="5"/>
  <c r="I20" i="5" s="1"/>
  <c r="I45" i="4"/>
  <c r="H32" i="9" s="1"/>
  <c r="G28" i="4"/>
  <c r="I28" i="4" s="1"/>
  <c r="G27" i="4"/>
  <c r="I27" i="4" s="1"/>
  <c r="I26" i="4"/>
  <c r="G26" i="4"/>
  <c r="G25" i="4"/>
  <c r="I25" i="4" s="1"/>
  <c r="G24" i="4"/>
  <c r="I24" i="4" s="1"/>
  <c r="G23" i="4"/>
  <c r="I23" i="4" s="1"/>
  <c r="G22" i="4"/>
  <c r="I22" i="4" s="1"/>
  <c r="G21" i="4"/>
  <c r="I21" i="4" s="1"/>
  <c r="G20" i="4"/>
  <c r="I20" i="4" s="1"/>
  <c r="I45" i="3"/>
  <c r="H33" i="9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I15" i="3"/>
  <c r="I11" i="3"/>
  <c r="I45" i="2"/>
  <c r="H30" i="9" s="1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G21" i="2"/>
  <c r="I21" i="2" s="1"/>
  <c r="I15" i="1"/>
  <c r="I16" i="1"/>
  <c r="I45" i="1"/>
  <c r="H31" i="9" s="1"/>
  <c r="G21" i="1"/>
  <c r="G22" i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0" i="1"/>
  <c r="I20" i="1" s="1"/>
  <c r="I14" i="1"/>
  <c r="I10" i="1"/>
  <c r="H19" i="9" l="1"/>
  <c r="H11" i="9"/>
  <c r="H15" i="9"/>
  <c r="H24" i="9"/>
  <c r="H14" i="9"/>
  <c r="H23" i="9"/>
  <c r="H22" i="9"/>
  <c r="I30" i="3"/>
  <c r="I48" i="3" s="1"/>
  <c r="I50" i="3" s="1"/>
  <c r="H13" i="9"/>
  <c r="H12" i="9"/>
  <c r="H21" i="9"/>
  <c r="H36" i="9"/>
  <c r="H10" i="9"/>
  <c r="I30" i="2"/>
  <c r="I30" i="7"/>
  <c r="I30" i="5"/>
  <c r="I30" i="4"/>
  <c r="I22" i="1"/>
  <c r="I21" i="1"/>
  <c r="H20" i="9" s="1"/>
  <c r="H26" i="9" l="1"/>
  <c r="I30" i="1"/>
  <c r="I48" i="1" s="1"/>
  <c r="I50" i="1" s="1"/>
  <c r="I48" i="2"/>
  <c r="I48" i="7"/>
  <c r="I50" i="7" s="1"/>
  <c r="I48" i="5"/>
  <c r="I50" i="5" s="1"/>
  <c r="I48" i="4"/>
  <c r="I50" i="4" s="1"/>
  <c r="H39" i="9" l="1"/>
  <c r="H41" i="9" s="1"/>
  <c r="I50" i="2"/>
</calcChain>
</file>

<file path=xl/sharedStrings.xml><?xml version="1.0" encoding="utf-8"?>
<sst xmlns="http://schemas.openxmlformats.org/spreadsheetml/2006/main" count="335" uniqueCount="63">
  <si>
    <t xml:space="preserve"> Appel à projets "Parcours de renforcement des Compétences" - APRC3 </t>
  </si>
  <si>
    <t>Nom du projet</t>
  </si>
  <si>
    <t>Total du projet - Ne pas compléter ci-dessous - Compléter les onglets par partenaire
ATTENTION: chaque partenaire doit avoir un onglet dédié pour son budget; les budgets groupés ne seront pas acceptés</t>
  </si>
  <si>
    <r>
      <t xml:space="preserve">1A. Frais de personnel (personnel directement affecté au projet) </t>
    </r>
    <r>
      <rPr>
        <b/>
        <i/>
        <u/>
        <sz val="11"/>
        <color rgb="FF000000"/>
        <rFont val="Calibri"/>
        <family val="2"/>
      </rPr>
      <t>hors établissement de promotion sociale</t>
    </r>
  </si>
  <si>
    <t>Partenaire</t>
  </si>
  <si>
    <t>Total des frais 1A</t>
  </si>
  <si>
    <t>Partenaire A</t>
  </si>
  <si>
    <t>Partenaire B</t>
  </si>
  <si>
    <t>Partenaire C</t>
  </si>
  <si>
    <t>Partenaire D</t>
  </si>
  <si>
    <t>Partenaire E</t>
  </si>
  <si>
    <t>Partenaire F</t>
  </si>
  <si>
    <r>
      <t xml:space="preserve">1B. Frais de personnel si le partenaire est un </t>
    </r>
    <r>
      <rPr>
        <b/>
        <i/>
        <u/>
        <sz val="11"/>
        <color rgb="FF000000"/>
        <rFont val="Calibri"/>
        <family val="2"/>
      </rPr>
      <t>établissement de promotion sociale</t>
    </r>
  </si>
  <si>
    <t>Total des frais 1B</t>
  </si>
  <si>
    <t>Total des frais de personnel</t>
  </si>
  <si>
    <t xml:space="preserve">2. Frais de projet </t>
  </si>
  <si>
    <t>Total des frais 2</t>
  </si>
  <si>
    <t>TOTAL frais de projet</t>
  </si>
  <si>
    <t>3. Frais généraux forfaitaires</t>
  </si>
  <si>
    <r>
      <t xml:space="preserve">15% des frais RH </t>
    </r>
    <r>
      <rPr>
        <i/>
        <sz val="11"/>
        <color theme="1"/>
        <rFont val="Calibri"/>
        <family val="2"/>
        <scheme val="minor"/>
      </rPr>
      <t>(calcul automatique)</t>
    </r>
  </si>
  <si>
    <t>TOTAL GENERAL</t>
  </si>
  <si>
    <t>Nom du partenaire</t>
  </si>
  <si>
    <t>Nombre de travailleurs au sein de la structure (sélectionnez dans la liste) :</t>
  </si>
  <si>
    <t>Permet de calculer votre taux de chargement*</t>
  </si>
  <si>
    <t xml:space="preserve">Catégorie (formateur, conseiller pédagogique, ...) </t>
  </si>
  <si>
    <t>Salaire brut mensuel</t>
  </si>
  <si>
    <r>
      <t xml:space="preserve">Taux de chargement
</t>
    </r>
    <r>
      <rPr>
        <i/>
        <sz val="11"/>
        <color rgb="FF000000"/>
        <rFont val="Calibri"/>
        <family val="2"/>
      </rPr>
      <t xml:space="preserve"> automatique</t>
    </r>
  </si>
  <si>
    <t>subv APE mensuelle</t>
  </si>
  <si>
    <t>Temps de travail sur le présent projet (%)</t>
  </si>
  <si>
    <t>nombre de mois</t>
  </si>
  <si>
    <r>
      <t xml:space="preserve">Coût à charge du projet 
</t>
    </r>
    <r>
      <rPr>
        <i/>
        <sz val="11"/>
        <color rgb="FF000000"/>
        <rFont val="Calibri"/>
        <family val="2"/>
      </rPr>
      <t>automatique</t>
    </r>
  </si>
  <si>
    <r>
      <t xml:space="preserve">Degré et type
</t>
    </r>
    <r>
      <rPr>
        <i/>
        <sz val="11"/>
        <color rgb="FF000000"/>
        <rFont val="Calibri"/>
        <family val="2"/>
      </rPr>
      <t>à sélectionner dans la liste</t>
    </r>
  </si>
  <si>
    <t>Nombre de périodes</t>
  </si>
  <si>
    <r>
      <t xml:space="preserve">Coût forfaitaire
</t>
    </r>
    <r>
      <rPr>
        <i/>
        <sz val="11"/>
        <color theme="1"/>
        <rFont val="Calibri"/>
        <family val="2"/>
      </rPr>
      <t>automatique</t>
    </r>
  </si>
  <si>
    <t>à titre informatif : nombre de mois</t>
  </si>
  <si>
    <r>
      <t xml:space="preserve">Coût à charge du projet
</t>
    </r>
    <r>
      <rPr>
        <i/>
        <sz val="11"/>
        <color theme="1"/>
        <rFont val="Calibri"/>
        <family val="2"/>
      </rPr>
      <t>automatique</t>
    </r>
  </si>
  <si>
    <r>
      <rPr>
        <b/>
        <sz val="11"/>
        <color theme="1"/>
        <rFont val="Calibri"/>
        <family val="2"/>
      </rPr>
      <t>Total des frais de personnel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(calcul automatique)</t>
    </r>
  </si>
  <si>
    <t xml:space="preserve">Type et détail des frais </t>
  </si>
  <si>
    <t>Montant</t>
  </si>
  <si>
    <t>TOTAL GENERAL DU PARTENAIRE</t>
  </si>
  <si>
    <t>* Taux de chargement 2024 (intègre toutes les charges sociales et patronales)</t>
  </si>
  <si>
    <t>Moins de 10 travailleurs</t>
  </si>
  <si>
    <t>Entre 10 et 19 travailleurs</t>
  </si>
  <si>
    <t>20 travailleurs ou plus</t>
  </si>
  <si>
    <t>**Coût forfaitaire périodes Promotion sociale au 01/12/2023 - 
Circulaire 9102</t>
  </si>
  <si>
    <t>Degré</t>
  </si>
  <si>
    <t>Type de cours</t>
  </si>
  <si>
    <t xml:space="preserve">Montant </t>
  </si>
  <si>
    <t>Sec. Inférieur - généraux/tech</t>
  </si>
  <si>
    <t>Sec. Inférieur - spéciaux</t>
  </si>
  <si>
    <t>Sec. Inférieur - tech/prat.prof</t>
  </si>
  <si>
    <t>Sec. Supérieur - généraux/tech</t>
  </si>
  <si>
    <t>Sec. Supérieur - spéciaux</t>
  </si>
  <si>
    <t>Sec. Supérieur - tech/prat.prof</t>
  </si>
  <si>
    <t>Supérieur - généraux/tech</t>
  </si>
  <si>
    <t>Supérieur - spéciaux</t>
  </si>
  <si>
    <t>Supérieur - tech/prat.prof</t>
  </si>
  <si>
    <t>second. inf</t>
  </si>
  <si>
    <t>second.sup</t>
  </si>
  <si>
    <t>supérieur</t>
  </si>
  <si>
    <t>généraux/techn</t>
  </si>
  <si>
    <t>spéciaux</t>
  </si>
  <si>
    <t>techn/prat. prof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</si>
</sst>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u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i/>
      <u/>
      <sz val="11"/>
      <color rgb="FF000000"/>
      <name val="Calibri"/>
      <family val="2"/>
    </font>
    <font>
      <i/>
      <u/>
      <sz val="11"/>
      <color theme="1"/>
      <name val="Calibri"/>
      <family val="2"/>
    </font>
    <font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164" fontId="3" fillId="0" borderId="6" xfId="0" applyNumberFormat="1" applyFont="1" applyBorder="1" applyProtection="1">
      <protection locked="0"/>
    </xf>
    <xf numFmtId="9" fontId="3" fillId="0" borderId="6" xfId="1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164" fontId="3" fillId="0" borderId="8" xfId="0" applyNumberFormat="1" applyFont="1" applyBorder="1" applyProtection="1">
      <protection locked="0"/>
    </xf>
    <xf numFmtId="0" fontId="3" fillId="0" borderId="8" xfId="0" applyFont="1" applyBorder="1" applyProtection="1">
      <protection locked="0"/>
    </xf>
    <xf numFmtId="9" fontId="3" fillId="0" borderId="8" xfId="1" applyFont="1" applyBorder="1" applyProtection="1">
      <protection locked="0"/>
    </xf>
    <xf numFmtId="164" fontId="3" fillId="0" borderId="10" xfId="0" applyNumberFormat="1" applyFont="1" applyBorder="1" applyProtection="1"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4" fontId="3" fillId="0" borderId="0" xfId="0" applyNumberFormat="1" applyFont="1" applyProtection="1">
      <protection locked="0"/>
    </xf>
    <xf numFmtId="0" fontId="9" fillId="0" borderId="0" xfId="2" applyAlignment="1" applyProtection="1">
      <alignment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165" fontId="0" fillId="0" borderId="21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19" xfId="0" applyNumberFormat="1" applyBorder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3" fillId="2" borderId="6" xfId="0" applyNumberFormat="1" applyFont="1" applyFill="1" applyBorder="1"/>
    <xf numFmtId="165" fontId="3" fillId="2" borderId="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/>
    <xf numFmtId="0" fontId="0" fillId="0" borderId="0" xfId="0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8" xfId="0" applyNumberFormat="1" applyFont="1" applyBorder="1"/>
    <xf numFmtId="0" fontId="3" fillId="0" borderId="8" xfId="0" applyFont="1" applyBorder="1"/>
    <xf numFmtId="9" fontId="3" fillId="0" borderId="8" xfId="1" applyFont="1" applyBorder="1" applyProtection="1"/>
    <xf numFmtId="164" fontId="3" fillId="0" borderId="10" xfId="0" applyNumberFormat="1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6" fillId="0" borderId="1" xfId="0" applyFont="1" applyBorder="1"/>
    <xf numFmtId="0" fontId="3" fillId="2" borderId="6" xfId="0" applyFont="1" applyFill="1" applyBorder="1" applyAlignment="1">
      <alignment horizontal="right"/>
    </xf>
    <xf numFmtId="0" fontId="16" fillId="0" borderId="1" xfId="0" applyFont="1" applyBorder="1" applyProtection="1">
      <protection locked="0"/>
    </xf>
    <xf numFmtId="165" fontId="3" fillId="0" borderId="6" xfId="0" applyNumberFormat="1" applyFont="1" applyBorder="1" applyProtection="1">
      <protection locked="0"/>
    </xf>
    <xf numFmtId="165" fontId="3" fillId="2" borderId="4" xfId="0" applyNumberFormat="1" applyFont="1" applyFill="1" applyBorder="1"/>
    <xf numFmtId="165" fontId="2" fillId="2" borderId="4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/>
    <xf numFmtId="0" fontId="0" fillId="0" borderId="33" xfId="0" applyBorder="1" applyAlignment="1" applyProtection="1">
      <alignment horizontal="left" vertical="top" wrapText="1"/>
      <protection locked="0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5" fontId="3" fillId="0" borderId="2" xfId="0" applyNumberFormat="1" applyFont="1" applyBorder="1" applyAlignment="1">
      <alignment horizontal="left"/>
    </xf>
    <xf numFmtId="165" fontId="3" fillId="0" borderId="4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left" wrapText="1"/>
      <protection locked="0"/>
    </xf>
    <xf numFmtId="0" fontId="16" fillId="0" borderId="14" xfId="0" applyFont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CDF36-78DC-47E6-875B-65B1BD0F414A}">
  <sheetPr codeName="Feuil7">
    <pageSetUpPr fitToPage="1"/>
  </sheetPr>
  <dimension ref="B1:I52"/>
  <sheetViews>
    <sheetView showGridLines="0" tabSelected="1" topLeftCell="A3" zoomScaleNormal="100" workbookViewId="0">
      <selection activeCell="L11" sqref="L11"/>
    </sheetView>
  </sheetViews>
  <sheetFormatPr defaultColWidth="11.5703125" defaultRowHeight="14.45"/>
  <cols>
    <col min="1" max="1" width="2.7109375" customWidth="1"/>
    <col min="2" max="2" width="17.42578125" customWidth="1"/>
    <col min="3" max="3" width="10.7109375" customWidth="1"/>
    <col min="4" max="4" width="14.5703125" customWidth="1"/>
    <col min="5" max="5" width="15.140625" customWidth="1"/>
    <col min="6" max="6" width="10" customWidth="1"/>
    <col min="7" max="7" width="12.7109375" customWidth="1"/>
    <col min="9" max="9" width="21.140625" customWidth="1"/>
    <col min="11" max="11" width="11.5703125" customWidth="1"/>
  </cols>
  <sheetData>
    <row r="1" spans="2:9" ht="21">
      <c r="B1" s="98" t="s">
        <v>0</v>
      </c>
      <c r="C1" s="98"/>
      <c r="D1" s="98"/>
      <c r="E1" s="98"/>
      <c r="F1" s="98"/>
      <c r="G1" s="98"/>
      <c r="H1" s="98"/>
      <c r="I1" s="98"/>
    </row>
    <row r="2" spans="2:9" ht="15" thickBot="1"/>
    <row r="3" spans="2:9" ht="15" thickBot="1">
      <c r="B3" s="62" t="s">
        <v>1</v>
      </c>
      <c r="C3" s="99"/>
      <c r="D3" s="100"/>
      <c r="E3" s="100"/>
      <c r="F3" s="100"/>
      <c r="G3" s="100"/>
      <c r="H3" s="100"/>
      <c r="I3" s="101"/>
    </row>
    <row r="4" spans="2:9" ht="15" thickBot="1">
      <c r="C4" s="2"/>
      <c r="D4" s="2"/>
      <c r="E4" s="2"/>
      <c r="F4" s="2"/>
      <c r="G4" s="2"/>
      <c r="H4" s="2"/>
      <c r="I4" s="2"/>
    </row>
    <row r="5" spans="2:9" ht="31.9" customHeight="1" thickBot="1">
      <c r="B5" s="105" t="s">
        <v>2</v>
      </c>
      <c r="C5" s="106"/>
      <c r="D5" s="106"/>
      <c r="E5" s="106"/>
      <c r="F5" s="106"/>
      <c r="G5" s="106"/>
      <c r="H5" s="106"/>
      <c r="I5" s="107"/>
    </row>
    <row r="6" spans="2:9">
      <c r="C6" s="47"/>
      <c r="D6" s="47"/>
      <c r="E6" s="47"/>
      <c r="F6" s="47"/>
      <c r="G6" s="47"/>
      <c r="H6" s="47"/>
      <c r="I6" s="47"/>
    </row>
    <row r="7" spans="2:9" ht="15" thickBot="1"/>
    <row r="8" spans="2:9" ht="32.450000000000003" customHeight="1" thickBot="1">
      <c r="B8" s="102" t="s">
        <v>3</v>
      </c>
      <c r="C8" s="103"/>
      <c r="D8" s="103"/>
      <c r="E8" s="103"/>
      <c r="F8" s="103"/>
      <c r="G8" s="103"/>
      <c r="H8" s="103"/>
      <c r="I8" s="104"/>
    </row>
    <row r="9" spans="2:9" ht="29.45" customHeight="1" thickBot="1">
      <c r="B9" s="87" t="s">
        <v>4</v>
      </c>
      <c r="C9" s="88"/>
      <c r="D9" s="88"/>
      <c r="E9" s="88"/>
      <c r="F9" s="88"/>
      <c r="G9" s="88"/>
      <c r="H9" s="87" t="s">
        <v>5</v>
      </c>
      <c r="I9" s="89"/>
    </row>
    <row r="10" spans="2:9" ht="15" thickBot="1">
      <c r="B10" s="82" t="s">
        <v>6</v>
      </c>
      <c r="C10" s="83"/>
      <c r="D10" s="83"/>
      <c r="E10" s="83"/>
      <c r="F10" s="83"/>
      <c r="G10" s="83"/>
      <c r="H10" s="85">
        <f>SUM('Partenaire A'!I10:I16)</f>
        <v>0</v>
      </c>
      <c r="I10" s="86"/>
    </row>
    <row r="11" spans="2:9" ht="15" thickBot="1">
      <c r="B11" s="82" t="s">
        <v>7</v>
      </c>
      <c r="C11" s="83"/>
      <c r="D11" s="83"/>
      <c r="E11" s="83"/>
      <c r="F11" s="83"/>
      <c r="G11" s="84"/>
      <c r="H11" s="85">
        <f>SUM('Partenaire B'!I10:I16)</f>
        <v>0</v>
      </c>
      <c r="I11" s="86"/>
    </row>
    <row r="12" spans="2:9" ht="15" thickBot="1">
      <c r="B12" s="82" t="s">
        <v>8</v>
      </c>
      <c r="C12" s="83"/>
      <c r="D12" s="83"/>
      <c r="E12" s="83"/>
      <c r="F12" s="83"/>
      <c r="G12" s="84"/>
      <c r="H12" s="85">
        <f>SUM('Partenaire C'!I10:I16)</f>
        <v>0</v>
      </c>
      <c r="I12" s="86"/>
    </row>
    <row r="13" spans="2:9" ht="15" thickBot="1">
      <c r="B13" s="82" t="s">
        <v>9</v>
      </c>
      <c r="C13" s="83"/>
      <c r="D13" s="83"/>
      <c r="E13" s="83"/>
      <c r="F13" s="83"/>
      <c r="G13" s="84"/>
      <c r="H13" s="85">
        <f>SUM('Partenaire D'!I10:I16)</f>
        <v>0</v>
      </c>
      <c r="I13" s="86"/>
    </row>
    <row r="14" spans="2:9" ht="15" thickBot="1">
      <c r="B14" s="82" t="s">
        <v>10</v>
      </c>
      <c r="C14" s="83"/>
      <c r="D14" s="83"/>
      <c r="E14" s="83"/>
      <c r="F14" s="83"/>
      <c r="G14" s="84"/>
      <c r="H14" s="85">
        <f>SUM('Partenaire E'!I10:I16)</f>
        <v>0</v>
      </c>
      <c r="I14" s="86"/>
    </row>
    <row r="15" spans="2:9" ht="15" thickBot="1">
      <c r="B15" s="82" t="s">
        <v>11</v>
      </c>
      <c r="C15" s="83"/>
      <c r="D15" s="83"/>
      <c r="E15" s="83"/>
      <c r="F15" s="83"/>
      <c r="G15" s="84"/>
      <c r="H15" s="85">
        <f>SUM('Partenaire F'!I10:I16)</f>
        <v>0</v>
      </c>
      <c r="I15" s="86"/>
    </row>
    <row r="16" spans="2:9" ht="15" thickBot="1">
      <c r="B16" s="48"/>
      <c r="C16" s="49"/>
      <c r="D16" s="50"/>
      <c r="E16" s="51"/>
      <c r="F16" s="50"/>
      <c r="G16" s="52"/>
      <c r="H16" s="51"/>
      <c r="I16" s="53"/>
    </row>
    <row r="17" spans="2:9" ht="32.450000000000003" customHeight="1" thickBot="1">
      <c r="B17" s="94" t="s">
        <v>12</v>
      </c>
      <c r="C17" s="95"/>
      <c r="D17" s="95"/>
      <c r="E17" s="95"/>
      <c r="F17" s="95"/>
      <c r="G17" s="95"/>
      <c r="H17" s="95"/>
      <c r="I17" s="96"/>
    </row>
    <row r="18" spans="2:9" ht="29.45" customHeight="1" thickBot="1">
      <c r="B18" s="87" t="s">
        <v>4</v>
      </c>
      <c r="C18" s="88"/>
      <c r="D18" s="88"/>
      <c r="E18" s="88"/>
      <c r="F18" s="88"/>
      <c r="G18" s="88"/>
      <c r="H18" s="87" t="s">
        <v>13</v>
      </c>
      <c r="I18" s="89"/>
    </row>
    <row r="19" spans="2:9" ht="15" thickBot="1">
      <c r="B19" s="82" t="s">
        <v>6</v>
      </c>
      <c r="C19" s="83"/>
      <c r="D19" s="83"/>
      <c r="E19" s="83"/>
      <c r="F19" s="83"/>
      <c r="G19" s="83"/>
      <c r="H19" s="85">
        <f>SUM('Partenaire A'!I20:I28)</f>
        <v>0</v>
      </c>
      <c r="I19" s="86"/>
    </row>
    <row r="20" spans="2:9" ht="15" thickBot="1">
      <c r="B20" s="82" t="s">
        <v>7</v>
      </c>
      <c r="C20" s="83"/>
      <c r="D20" s="83"/>
      <c r="E20" s="83"/>
      <c r="F20" s="83"/>
      <c r="G20" s="84"/>
      <c r="H20" s="85">
        <f>SUM('Partenaire B'!I20:I28)</f>
        <v>0</v>
      </c>
      <c r="I20" s="86"/>
    </row>
    <row r="21" spans="2:9" ht="15" thickBot="1">
      <c r="B21" s="82" t="s">
        <v>8</v>
      </c>
      <c r="C21" s="83"/>
      <c r="D21" s="83"/>
      <c r="E21" s="83"/>
      <c r="F21" s="83"/>
      <c r="G21" s="84"/>
      <c r="H21" s="85">
        <f>SUM('Partenaire C'!I20:I28)</f>
        <v>0</v>
      </c>
      <c r="I21" s="86"/>
    </row>
    <row r="22" spans="2:9" ht="15" thickBot="1">
      <c r="B22" s="82" t="s">
        <v>9</v>
      </c>
      <c r="C22" s="83"/>
      <c r="D22" s="83"/>
      <c r="E22" s="83"/>
      <c r="F22" s="83"/>
      <c r="G22" s="84"/>
      <c r="H22" s="85">
        <f>SUM('Partenaire D'!I20:I28)</f>
        <v>0</v>
      </c>
      <c r="I22" s="86"/>
    </row>
    <row r="23" spans="2:9" ht="15" thickBot="1">
      <c r="B23" s="82" t="s">
        <v>10</v>
      </c>
      <c r="C23" s="83"/>
      <c r="D23" s="83"/>
      <c r="E23" s="83"/>
      <c r="F23" s="83"/>
      <c r="G23" s="84"/>
      <c r="H23" s="85">
        <f>SUM('Partenaire E'!I20:I28)</f>
        <v>0</v>
      </c>
      <c r="I23" s="86"/>
    </row>
    <row r="24" spans="2:9" ht="15" thickBot="1">
      <c r="B24" s="82" t="s">
        <v>11</v>
      </c>
      <c r="C24" s="83"/>
      <c r="D24" s="83"/>
      <c r="E24" s="83"/>
      <c r="F24" s="83"/>
      <c r="G24" s="84"/>
      <c r="H24" s="85">
        <f>SUM('Partenaire F'!I20:I28)</f>
        <v>0</v>
      </c>
      <c r="I24" s="86"/>
    </row>
    <row r="25" spans="2:9" ht="15" thickBot="1">
      <c r="B25" s="54"/>
      <c r="C25" s="55"/>
      <c r="D25" s="55"/>
      <c r="E25" s="55"/>
      <c r="F25" s="55"/>
      <c r="G25" s="56"/>
      <c r="H25" s="57"/>
      <c r="I25" s="58"/>
    </row>
    <row r="26" spans="2:9" ht="15" thickBot="1">
      <c r="B26" s="79" t="s">
        <v>14</v>
      </c>
      <c r="C26" s="80"/>
      <c r="D26" s="80"/>
      <c r="E26" s="80"/>
      <c r="F26" s="80"/>
      <c r="G26" s="80"/>
      <c r="H26" s="77">
        <f>SUM(H10:I15,H19:I24)</f>
        <v>0</v>
      </c>
      <c r="I26" s="78"/>
    </row>
    <row r="27" spans="2:9" ht="15" thickBot="1">
      <c r="B27" s="59"/>
      <c r="C27" s="97"/>
      <c r="D27" s="97"/>
      <c r="E27" s="97"/>
      <c r="F27" s="97"/>
      <c r="G27" s="60"/>
      <c r="H27" s="57"/>
      <c r="I27" s="58"/>
    </row>
    <row r="28" spans="2:9" ht="15" thickBot="1">
      <c r="B28" s="94" t="s">
        <v>15</v>
      </c>
      <c r="C28" s="95"/>
      <c r="D28" s="95"/>
      <c r="E28" s="95"/>
      <c r="F28" s="95"/>
      <c r="G28" s="95"/>
      <c r="H28" s="95"/>
      <c r="I28" s="96"/>
    </row>
    <row r="29" spans="2:9" ht="29.45" customHeight="1" thickBot="1">
      <c r="B29" s="87" t="s">
        <v>4</v>
      </c>
      <c r="C29" s="88"/>
      <c r="D29" s="88"/>
      <c r="E29" s="88"/>
      <c r="F29" s="88"/>
      <c r="G29" s="88"/>
      <c r="H29" s="87" t="s">
        <v>16</v>
      </c>
      <c r="I29" s="89"/>
    </row>
    <row r="30" spans="2:9" ht="15" thickBot="1">
      <c r="B30" s="82" t="s">
        <v>6</v>
      </c>
      <c r="C30" s="83"/>
      <c r="D30" s="83"/>
      <c r="E30" s="83"/>
      <c r="F30" s="83"/>
      <c r="G30" s="83"/>
      <c r="H30" s="85">
        <f>'Partenaire A'!I45</f>
        <v>0</v>
      </c>
      <c r="I30" s="86"/>
    </row>
    <row r="31" spans="2:9" ht="15" thickBot="1">
      <c r="B31" s="82" t="s">
        <v>7</v>
      </c>
      <c r="C31" s="83"/>
      <c r="D31" s="83"/>
      <c r="E31" s="83"/>
      <c r="F31" s="83"/>
      <c r="G31" s="84"/>
      <c r="H31" s="85">
        <f>'Partenaire B'!I45</f>
        <v>0</v>
      </c>
      <c r="I31" s="86"/>
    </row>
    <row r="32" spans="2:9" ht="15" thickBot="1">
      <c r="B32" s="82" t="s">
        <v>8</v>
      </c>
      <c r="C32" s="83"/>
      <c r="D32" s="83"/>
      <c r="E32" s="83"/>
      <c r="F32" s="83"/>
      <c r="G32" s="84"/>
      <c r="H32" s="85">
        <f>'Partenaire C'!I45</f>
        <v>0</v>
      </c>
      <c r="I32" s="86"/>
    </row>
    <row r="33" spans="2:9" ht="15" thickBot="1">
      <c r="B33" s="82" t="s">
        <v>9</v>
      </c>
      <c r="C33" s="83"/>
      <c r="D33" s="83"/>
      <c r="E33" s="83"/>
      <c r="F33" s="83"/>
      <c r="G33" s="84"/>
      <c r="H33" s="85">
        <f>'Partenaire D'!I45</f>
        <v>0</v>
      </c>
      <c r="I33" s="86"/>
    </row>
    <row r="34" spans="2:9" ht="15" thickBot="1">
      <c r="B34" s="82" t="s">
        <v>10</v>
      </c>
      <c r="C34" s="83"/>
      <c r="D34" s="83"/>
      <c r="E34" s="83"/>
      <c r="F34" s="83"/>
      <c r="G34" s="84"/>
      <c r="H34" s="85">
        <f>'Partenaire E'!I45</f>
        <v>0</v>
      </c>
      <c r="I34" s="86"/>
    </row>
    <row r="35" spans="2:9" ht="15" thickBot="1">
      <c r="B35" s="82" t="s">
        <v>11</v>
      </c>
      <c r="C35" s="83"/>
      <c r="D35" s="83"/>
      <c r="E35" s="83"/>
      <c r="F35" s="83"/>
      <c r="G35" s="84"/>
      <c r="H35" s="85">
        <f>'Partenaire F'!I45</f>
        <v>0</v>
      </c>
      <c r="I35" s="86"/>
    </row>
    <row r="36" spans="2:9" ht="15" thickBot="1">
      <c r="B36" s="75" t="s">
        <v>17</v>
      </c>
      <c r="C36" s="76"/>
      <c r="D36" s="76"/>
      <c r="E36" s="76"/>
      <c r="F36" s="76"/>
      <c r="G36" s="76"/>
      <c r="H36" s="77">
        <f>SUM(H30:I35)</f>
        <v>0</v>
      </c>
      <c r="I36" s="78"/>
    </row>
    <row r="37" spans="2:9" ht="15" thickBot="1">
      <c r="B37" s="90"/>
      <c r="C37" s="90"/>
      <c r="D37" s="90"/>
      <c r="E37" s="90"/>
      <c r="F37" s="90"/>
      <c r="G37" s="90"/>
      <c r="H37" s="90"/>
      <c r="I37" s="58"/>
    </row>
    <row r="38" spans="2:9" ht="15" thickBot="1">
      <c r="B38" s="91" t="s">
        <v>18</v>
      </c>
      <c r="C38" s="92"/>
      <c r="D38" s="92"/>
      <c r="E38" s="92"/>
      <c r="F38" s="92"/>
      <c r="G38" s="92"/>
      <c r="H38" s="92"/>
      <c r="I38" s="93"/>
    </row>
    <row r="39" spans="2:9" ht="15" thickBot="1">
      <c r="B39" s="75" t="s">
        <v>19</v>
      </c>
      <c r="C39" s="76"/>
      <c r="D39" s="76"/>
      <c r="E39" s="76"/>
      <c r="F39" s="76"/>
      <c r="G39" s="81"/>
      <c r="H39" s="77">
        <f>'Partenaire A'!I48+'Partenaire B'!I48+'Partenaire C'!I48+'Partenaire D'!I48+'Partenaire E'!I48+'Partenaire F'!I48</f>
        <v>0</v>
      </c>
      <c r="I39" s="78"/>
    </row>
    <row r="40" spans="2:9" ht="15" thickBot="1">
      <c r="B40" s="61"/>
      <c r="C40" s="61"/>
      <c r="D40" s="61"/>
      <c r="E40" s="61"/>
      <c r="F40" s="61"/>
      <c r="G40" s="61"/>
      <c r="H40" s="61"/>
      <c r="I40" s="58"/>
    </row>
    <row r="41" spans="2:9" ht="15" thickBot="1">
      <c r="B41" s="72" t="s">
        <v>20</v>
      </c>
      <c r="C41" s="73"/>
      <c r="D41" s="73"/>
      <c r="E41" s="73"/>
      <c r="F41" s="73"/>
      <c r="G41" s="74"/>
      <c r="H41" s="70">
        <f>H26+H36+H39</f>
        <v>0</v>
      </c>
      <c r="I41" s="71"/>
    </row>
    <row r="43" spans="2:9" hidden="1"/>
    <row r="44" spans="2:9" hidden="1"/>
    <row r="45" spans="2:9" hidden="1"/>
    <row r="46" spans="2:9" hidden="1"/>
    <row r="47" spans="2:9" hidden="1"/>
    <row r="48" spans="2:9" hidden="1"/>
    <row r="49" hidden="1"/>
    <row r="50" hidden="1"/>
    <row r="51" hidden="1"/>
    <row r="52" hidden="1"/>
  </sheetData>
  <sheetProtection sheet="1" objects="1" scenarios="1"/>
  <mergeCells count="60">
    <mergeCell ref="B35:G35"/>
    <mergeCell ref="H35:I35"/>
    <mergeCell ref="B13:G13"/>
    <mergeCell ref="B14:G14"/>
    <mergeCell ref="B1:I1"/>
    <mergeCell ref="C3:I3"/>
    <mergeCell ref="B8:I8"/>
    <mergeCell ref="B5:I5"/>
    <mergeCell ref="B32:G32"/>
    <mergeCell ref="H32:I32"/>
    <mergeCell ref="B33:G33"/>
    <mergeCell ref="H33:I33"/>
    <mergeCell ref="B34:G34"/>
    <mergeCell ref="H34:I34"/>
    <mergeCell ref="H12:I12"/>
    <mergeCell ref="B11:G11"/>
    <mergeCell ref="B12:G12"/>
    <mergeCell ref="B28:I28"/>
    <mergeCell ref="C27:D27"/>
    <mergeCell ref="E27:F27"/>
    <mergeCell ref="B21:G21"/>
    <mergeCell ref="H21:I21"/>
    <mergeCell ref="B22:G22"/>
    <mergeCell ref="H22:I22"/>
    <mergeCell ref="B23:G23"/>
    <mergeCell ref="B17:I17"/>
    <mergeCell ref="H14:I14"/>
    <mergeCell ref="H13:I13"/>
    <mergeCell ref="H15:I15"/>
    <mergeCell ref="B18:G18"/>
    <mergeCell ref="H18:I18"/>
    <mergeCell ref="B15:G15"/>
    <mergeCell ref="B9:G9"/>
    <mergeCell ref="B10:G10"/>
    <mergeCell ref="H9:I9"/>
    <mergeCell ref="H10:I10"/>
    <mergeCell ref="H11:I11"/>
    <mergeCell ref="H24:I24"/>
    <mergeCell ref="B24:G24"/>
    <mergeCell ref="B19:G19"/>
    <mergeCell ref="H19:I19"/>
    <mergeCell ref="B20:G20"/>
    <mergeCell ref="H20:I20"/>
    <mergeCell ref="H23:I23"/>
    <mergeCell ref="H41:I41"/>
    <mergeCell ref="B41:G41"/>
    <mergeCell ref="B36:G36"/>
    <mergeCell ref="H36:I36"/>
    <mergeCell ref="B26:G26"/>
    <mergeCell ref="H26:I26"/>
    <mergeCell ref="H39:I39"/>
    <mergeCell ref="B39:G39"/>
    <mergeCell ref="B31:G31"/>
    <mergeCell ref="H31:I31"/>
    <mergeCell ref="B29:G29"/>
    <mergeCell ref="H29:I29"/>
    <mergeCell ref="B30:G30"/>
    <mergeCell ref="H30:I30"/>
    <mergeCell ref="B37:H37"/>
    <mergeCell ref="B38:I38"/>
  </mergeCells>
  <dataValidations count="2">
    <dataValidation type="list" allowBlank="1" showInputMessage="1" showErrorMessage="1" sqref="C27" xr:uid="{13016741-AB30-48E8-B533-00952D29B85E}">
      <formula1>$B$44:$B$46</formula1>
    </dataValidation>
    <dataValidation type="list" allowBlank="1" showInputMessage="1" showErrorMessage="1" sqref="C25:D25" xr:uid="{27DD6312-1E0D-44A9-98F0-66CA77CD8CBF}">
      <formula1>#REF!</formula1>
    </dataValidation>
  </dataValidation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2F814-D4E1-456C-84E2-232BEF4D9963}">
  <sheetPr codeName="Feuil2">
    <pageSetUpPr fitToPage="1"/>
  </sheetPr>
  <dimension ref="B1:I79"/>
  <sheetViews>
    <sheetView showGridLines="0" topLeftCell="A10" zoomScaleNormal="100" workbookViewId="0">
      <selection activeCell="D10" sqref="D10"/>
    </sheetView>
  </sheetViews>
  <sheetFormatPr defaultColWidth="11.5703125" defaultRowHeight="14.45"/>
  <cols>
    <col min="1" max="1" width="2.7109375" style="1" customWidth="1"/>
    <col min="2" max="2" width="17.42578125" style="1" customWidth="1"/>
    <col min="3" max="3" width="10.7109375" style="1" customWidth="1"/>
    <col min="4" max="4" width="14.5703125" style="1" customWidth="1"/>
    <col min="5" max="5" width="15.140625" style="1" customWidth="1"/>
    <col min="6" max="6" width="10" style="1" customWidth="1"/>
    <col min="7" max="7" width="12.7109375" style="1" customWidth="1"/>
    <col min="8" max="8" width="11.5703125" style="1"/>
    <col min="9" max="9" width="21.140625" style="1" customWidth="1"/>
    <col min="10" max="10" width="11.5703125" style="1"/>
    <col min="11" max="11" width="11.5703125" style="1" customWidth="1"/>
    <col min="12" max="16384" width="11.5703125" style="1"/>
  </cols>
  <sheetData>
    <row r="1" spans="2:9" ht="21">
      <c r="B1" s="98" t="s">
        <v>0</v>
      </c>
      <c r="C1" s="98"/>
      <c r="D1" s="98"/>
      <c r="E1" s="98"/>
      <c r="F1" s="98"/>
      <c r="G1" s="98"/>
      <c r="H1" s="98"/>
      <c r="I1" s="98"/>
    </row>
    <row r="2" spans="2:9" ht="15" thickBot="1"/>
    <row r="3" spans="2:9" ht="15" thickBot="1">
      <c r="B3" s="64" t="s">
        <v>21</v>
      </c>
      <c r="C3" s="99"/>
      <c r="D3" s="100"/>
      <c r="E3" s="100"/>
      <c r="F3" s="100"/>
      <c r="G3" s="100"/>
      <c r="H3" s="100"/>
      <c r="I3" s="101"/>
    </row>
    <row r="4" spans="2:9">
      <c r="C4" s="2"/>
      <c r="D4" s="2"/>
      <c r="E4" s="2"/>
      <c r="F4" s="2"/>
      <c r="G4" s="2"/>
      <c r="H4" s="2"/>
      <c r="I4" s="2"/>
    </row>
    <row r="5" spans="2:9" ht="15" thickBot="1"/>
    <row r="6" spans="2:9" ht="32.450000000000003" customHeight="1" thickBot="1">
      <c r="B6" s="165" t="s">
        <v>3</v>
      </c>
      <c r="C6" s="166"/>
      <c r="D6" s="166"/>
      <c r="E6" s="166"/>
      <c r="F6" s="166"/>
      <c r="G6" s="166"/>
      <c r="H6" s="166"/>
      <c r="I6" s="167"/>
    </row>
    <row r="7" spans="2:9" ht="14.45" customHeight="1" thickBot="1">
      <c r="B7" s="168" t="s">
        <v>22</v>
      </c>
      <c r="C7" s="169"/>
      <c r="D7" s="169"/>
      <c r="E7" s="169"/>
      <c r="F7" s="169"/>
      <c r="G7" s="170"/>
      <c r="H7" s="171"/>
      <c r="I7" s="172"/>
    </row>
    <row r="8" spans="2:9" ht="15" thickBot="1">
      <c r="B8" s="154" t="s">
        <v>23</v>
      </c>
      <c r="C8" s="155"/>
      <c r="D8" s="155"/>
      <c r="E8" s="155"/>
      <c r="F8" s="155"/>
      <c r="G8" s="155"/>
      <c r="H8" s="155"/>
      <c r="I8" s="156"/>
    </row>
    <row r="9" spans="2:9" ht="58.15" thickBot="1">
      <c r="B9" s="157" t="s">
        <v>24</v>
      </c>
      <c r="C9" s="158"/>
      <c r="D9" s="3" t="s">
        <v>25</v>
      </c>
      <c r="E9" s="3" t="s">
        <v>26</v>
      </c>
      <c r="F9" s="3" t="s">
        <v>27</v>
      </c>
      <c r="G9" s="3" t="s">
        <v>28</v>
      </c>
      <c r="H9" s="3" t="s">
        <v>29</v>
      </c>
      <c r="I9" s="3" t="s">
        <v>30</v>
      </c>
    </row>
    <row r="10" spans="2:9" ht="15" thickBot="1">
      <c r="B10" s="159"/>
      <c r="C10" s="160"/>
      <c r="D10" s="6"/>
      <c r="E10" s="63" t="str">
        <f>IF(G$7=B$54,D$54,IF(G$7=B$55,D$55,IF(G$7=B$56,D$56,"0")))</f>
        <v>0</v>
      </c>
      <c r="F10" s="6"/>
      <c r="G10" s="7"/>
      <c r="H10" s="8"/>
      <c r="I10" s="44">
        <f>((D10*E10)-F10)*G10*H10</f>
        <v>0</v>
      </c>
    </row>
    <row r="11" spans="2:9" ht="15" thickBot="1">
      <c r="B11" s="159"/>
      <c r="C11" s="160"/>
      <c r="D11" s="6"/>
      <c r="E11" s="63" t="str">
        <f t="shared" ref="E11:E16" si="0">IF(G$7=B$54,D$54,IF(G$7=B$55,D$55,IF(G$7=B$56,D$56,"0")))</f>
        <v>0</v>
      </c>
      <c r="F11" s="6"/>
      <c r="G11" s="7"/>
      <c r="H11" s="8"/>
      <c r="I11" s="44">
        <f t="shared" ref="I11:I16" si="1">((D11*E11)-F11)*G11*H11</f>
        <v>0</v>
      </c>
    </row>
    <row r="12" spans="2:9" ht="15" thickBot="1">
      <c r="B12" s="159"/>
      <c r="C12" s="160"/>
      <c r="D12" s="6"/>
      <c r="E12" s="63" t="str">
        <f t="shared" si="0"/>
        <v>0</v>
      </c>
      <c r="F12" s="6"/>
      <c r="G12" s="7"/>
      <c r="H12" s="8"/>
      <c r="I12" s="44">
        <f t="shared" si="1"/>
        <v>0</v>
      </c>
    </row>
    <row r="13" spans="2:9" ht="15" thickBot="1">
      <c r="B13" s="159"/>
      <c r="C13" s="160"/>
      <c r="D13" s="6"/>
      <c r="E13" s="63" t="str">
        <f t="shared" si="0"/>
        <v>0</v>
      </c>
      <c r="F13" s="6"/>
      <c r="G13" s="7"/>
      <c r="H13" s="8"/>
      <c r="I13" s="44">
        <f t="shared" si="1"/>
        <v>0</v>
      </c>
    </row>
    <row r="14" spans="2:9" ht="15" thickBot="1">
      <c r="B14" s="159"/>
      <c r="C14" s="160"/>
      <c r="D14" s="6"/>
      <c r="E14" s="63" t="str">
        <f t="shared" si="0"/>
        <v>0</v>
      </c>
      <c r="F14" s="6"/>
      <c r="G14" s="7"/>
      <c r="H14" s="8"/>
      <c r="I14" s="44">
        <f t="shared" si="1"/>
        <v>0</v>
      </c>
    </row>
    <row r="15" spans="2:9" ht="15" thickBot="1">
      <c r="B15" s="4"/>
      <c r="C15" s="5"/>
      <c r="D15" s="6"/>
      <c r="E15" s="63" t="str">
        <f t="shared" si="0"/>
        <v>0</v>
      </c>
      <c r="F15" s="6"/>
      <c r="G15" s="7"/>
      <c r="H15" s="8"/>
      <c r="I15" s="44">
        <f t="shared" si="1"/>
        <v>0</v>
      </c>
    </row>
    <row r="16" spans="2:9" ht="15" thickBot="1">
      <c r="B16" s="159"/>
      <c r="C16" s="160"/>
      <c r="D16" s="6"/>
      <c r="E16" s="63" t="str">
        <f t="shared" si="0"/>
        <v>0</v>
      </c>
      <c r="F16" s="6"/>
      <c r="G16" s="7"/>
      <c r="H16" s="8"/>
      <c r="I16" s="44">
        <f t="shared" si="1"/>
        <v>0</v>
      </c>
    </row>
    <row r="17" spans="2:9" ht="15" thickBot="1">
      <c r="B17" s="9"/>
      <c r="C17" s="10"/>
      <c r="D17" s="11"/>
      <c r="E17" s="12"/>
      <c r="F17" s="11"/>
      <c r="G17" s="13"/>
      <c r="H17" s="12"/>
      <c r="I17" s="14"/>
    </row>
    <row r="18" spans="2:9" ht="32.450000000000003" customHeight="1" thickBot="1">
      <c r="B18" s="140" t="s">
        <v>12</v>
      </c>
      <c r="C18" s="141"/>
      <c r="D18" s="141"/>
      <c r="E18" s="141"/>
      <c r="F18" s="141"/>
      <c r="G18" s="141"/>
      <c r="H18" s="141"/>
      <c r="I18" s="142"/>
    </row>
    <row r="19" spans="2:9" ht="58.15" thickBot="1">
      <c r="B19" s="15" t="s">
        <v>24</v>
      </c>
      <c r="C19" s="161" t="s">
        <v>31</v>
      </c>
      <c r="D19" s="162"/>
      <c r="E19" s="163" t="s">
        <v>32</v>
      </c>
      <c r="F19" s="164"/>
      <c r="G19" s="16" t="s">
        <v>33</v>
      </c>
      <c r="H19" s="17" t="s">
        <v>34</v>
      </c>
      <c r="I19" s="18" t="s">
        <v>35</v>
      </c>
    </row>
    <row r="20" spans="2:9" ht="15" thickBot="1">
      <c r="B20" s="19"/>
      <c r="C20" s="147"/>
      <c r="D20" s="148"/>
      <c r="E20" s="147"/>
      <c r="F20" s="148"/>
      <c r="G20" s="45" t="str">
        <f>_xlfn.IFNA(LOOKUP(C20,B$60:D$68,E$60:E$68),"0")</f>
        <v>0</v>
      </c>
      <c r="H20" s="20"/>
      <c r="I20" s="44">
        <f>E20*G20</f>
        <v>0</v>
      </c>
    </row>
    <row r="21" spans="2:9" ht="15" thickBot="1">
      <c r="B21" s="19"/>
      <c r="C21" s="147"/>
      <c r="D21" s="148"/>
      <c r="E21" s="147"/>
      <c r="F21" s="148"/>
      <c r="G21" s="45" t="str">
        <f t="shared" ref="G21:G28" si="2">_xlfn.IFNA(LOOKUP(C21,B$60:D$68,E$60:E$68),"0")</f>
        <v>0</v>
      </c>
      <c r="H21" s="21"/>
      <c r="I21" s="44">
        <f t="shared" ref="I21:I28" si="3">E21*G21</f>
        <v>0</v>
      </c>
    </row>
    <row r="22" spans="2:9" ht="15" thickBot="1">
      <c r="B22" s="19"/>
      <c r="C22" s="147"/>
      <c r="D22" s="148"/>
      <c r="E22" s="147"/>
      <c r="F22" s="148"/>
      <c r="G22" s="45" t="str">
        <f t="shared" si="2"/>
        <v>0</v>
      </c>
      <c r="H22" s="21"/>
      <c r="I22" s="44">
        <f t="shared" si="3"/>
        <v>0</v>
      </c>
    </row>
    <row r="23" spans="2:9" ht="15" thickBot="1">
      <c r="B23" s="19"/>
      <c r="C23" s="147"/>
      <c r="D23" s="148"/>
      <c r="E23" s="147"/>
      <c r="F23" s="148"/>
      <c r="G23" s="45" t="str">
        <f t="shared" si="2"/>
        <v>0</v>
      </c>
      <c r="H23" s="21"/>
      <c r="I23" s="44">
        <f t="shared" si="3"/>
        <v>0</v>
      </c>
    </row>
    <row r="24" spans="2:9" ht="15" thickBot="1">
      <c r="B24" s="19"/>
      <c r="C24" s="147"/>
      <c r="D24" s="148"/>
      <c r="E24" s="147"/>
      <c r="F24" s="148"/>
      <c r="G24" s="45" t="str">
        <f t="shared" si="2"/>
        <v>0</v>
      </c>
      <c r="H24" s="21"/>
      <c r="I24" s="44">
        <f t="shared" si="3"/>
        <v>0</v>
      </c>
    </row>
    <row r="25" spans="2:9" ht="15" thickBot="1">
      <c r="B25" s="19"/>
      <c r="C25" s="147"/>
      <c r="D25" s="148"/>
      <c r="E25" s="147"/>
      <c r="F25" s="148"/>
      <c r="G25" s="45" t="str">
        <f t="shared" si="2"/>
        <v>0</v>
      </c>
      <c r="H25" s="21"/>
      <c r="I25" s="44">
        <f t="shared" si="3"/>
        <v>0</v>
      </c>
    </row>
    <row r="26" spans="2:9" ht="15" thickBot="1">
      <c r="B26" s="19"/>
      <c r="C26" s="147"/>
      <c r="D26" s="148"/>
      <c r="E26" s="147"/>
      <c r="F26" s="148"/>
      <c r="G26" s="45" t="str">
        <f t="shared" si="2"/>
        <v>0</v>
      </c>
      <c r="H26" s="21"/>
      <c r="I26" s="44">
        <f t="shared" si="3"/>
        <v>0</v>
      </c>
    </row>
    <row r="27" spans="2:9" ht="15" thickBot="1">
      <c r="B27" s="22"/>
      <c r="C27" s="147"/>
      <c r="D27" s="148"/>
      <c r="E27" s="147"/>
      <c r="F27" s="148"/>
      <c r="G27" s="45" t="str">
        <f t="shared" si="2"/>
        <v>0</v>
      </c>
      <c r="H27" s="21"/>
      <c r="I27" s="46">
        <f t="shared" si="3"/>
        <v>0</v>
      </c>
    </row>
    <row r="28" spans="2:9" ht="15" thickBot="1">
      <c r="B28" s="22"/>
      <c r="C28" s="147"/>
      <c r="D28" s="148"/>
      <c r="E28" s="149"/>
      <c r="F28" s="150"/>
      <c r="G28" s="45" t="str">
        <f t="shared" si="2"/>
        <v>0</v>
      </c>
      <c r="H28" s="21"/>
      <c r="I28" s="44">
        <f t="shared" si="3"/>
        <v>0</v>
      </c>
    </row>
    <row r="29" spans="2:9" ht="15" thickBot="1">
      <c r="B29" s="39"/>
      <c r="C29" s="24"/>
      <c r="D29" s="24"/>
      <c r="E29" s="24"/>
      <c r="F29" s="24"/>
      <c r="G29" s="40"/>
      <c r="H29" s="41"/>
      <c r="I29" s="27"/>
    </row>
    <row r="30" spans="2:9" ht="15" thickBot="1">
      <c r="B30" s="151" t="s">
        <v>36</v>
      </c>
      <c r="C30" s="152"/>
      <c r="D30" s="152"/>
      <c r="E30" s="152"/>
      <c r="F30" s="152"/>
      <c r="G30" s="152"/>
      <c r="H30" s="153"/>
      <c r="I30" s="68">
        <f>SUM(I10:I16,I20:I28)</f>
        <v>0</v>
      </c>
    </row>
    <row r="31" spans="2:9" ht="15" thickBot="1">
      <c r="B31" s="23"/>
      <c r="C31" s="146"/>
      <c r="D31" s="146"/>
      <c r="E31" s="146"/>
      <c r="F31" s="146"/>
      <c r="G31" s="42"/>
      <c r="H31" s="41"/>
      <c r="I31" s="27"/>
    </row>
    <row r="32" spans="2:9" ht="15" thickBot="1">
      <c r="B32" s="140" t="s">
        <v>15</v>
      </c>
      <c r="C32" s="141"/>
      <c r="D32" s="141"/>
      <c r="E32" s="141"/>
      <c r="F32" s="141"/>
      <c r="G32" s="141"/>
      <c r="H32" s="141"/>
      <c r="I32" s="142"/>
    </row>
    <row r="33" spans="2:9" s="26" customFormat="1" ht="28.9" customHeight="1" thickBot="1">
      <c r="B33" s="143" t="s">
        <v>37</v>
      </c>
      <c r="C33" s="144"/>
      <c r="D33" s="144"/>
      <c r="E33" s="144"/>
      <c r="F33" s="144"/>
      <c r="G33" s="144"/>
      <c r="H33" s="145"/>
      <c r="I33" s="25" t="s">
        <v>38</v>
      </c>
    </row>
    <row r="34" spans="2:9" ht="15" thickBot="1">
      <c r="B34" s="99"/>
      <c r="C34" s="100"/>
      <c r="D34" s="100"/>
      <c r="E34" s="100"/>
      <c r="F34" s="100"/>
      <c r="G34" s="100"/>
      <c r="H34" s="101"/>
      <c r="I34" s="65"/>
    </row>
    <row r="35" spans="2:9" ht="15" thickBot="1">
      <c r="B35" s="99"/>
      <c r="C35" s="100"/>
      <c r="D35" s="100"/>
      <c r="E35" s="100"/>
      <c r="F35" s="100"/>
      <c r="G35" s="100"/>
      <c r="H35" s="101"/>
      <c r="I35" s="65"/>
    </row>
    <row r="36" spans="2:9" ht="15" thickBot="1">
      <c r="B36" s="99"/>
      <c r="C36" s="100"/>
      <c r="D36" s="100"/>
      <c r="E36" s="100"/>
      <c r="F36" s="100"/>
      <c r="G36" s="100"/>
      <c r="H36" s="101"/>
      <c r="I36" s="65"/>
    </row>
    <row r="37" spans="2:9" ht="15" thickBot="1">
      <c r="B37" s="115"/>
      <c r="C37" s="116"/>
      <c r="D37" s="116"/>
      <c r="E37" s="116"/>
      <c r="F37" s="116"/>
      <c r="G37" s="116"/>
      <c r="H37" s="117"/>
      <c r="I37" s="65"/>
    </row>
    <row r="38" spans="2:9" ht="15" thickBot="1">
      <c r="B38" s="115"/>
      <c r="C38" s="116"/>
      <c r="D38" s="116"/>
      <c r="E38" s="116"/>
      <c r="F38" s="116"/>
      <c r="G38" s="116"/>
      <c r="H38" s="117"/>
      <c r="I38" s="65"/>
    </row>
    <row r="39" spans="2:9" ht="15" thickBot="1">
      <c r="B39" s="115"/>
      <c r="C39" s="116"/>
      <c r="D39" s="116"/>
      <c r="E39" s="116"/>
      <c r="F39" s="116"/>
      <c r="G39" s="116"/>
      <c r="H39" s="117"/>
      <c r="I39" s="65"/>
    </row>
    <row r="40" spans="2:9" ht="15" thickBot="1">
      <c r="B40" s="115"/>
      <c r="C40" s="116"/>
      <c r="D40" s="116"/>
      <c r="E40" s="116"/>
      <c r="F40" s="116"/>
      <c r="G40" s="116"/>
      <c r="H40" s="117"/>
      <c r="I40" s="65"/>
    </row>
    <row r="41" spans="2:9" ht="15" thickBot="1">
      <c r="B41" s="115"/>
      <c r="C41" s="116"/>
      <c r="D41" s="116"/>
      <c r="E41" s="116"/>
      <c r="F41" s="116"/>
      <c r="G41" s="116"/>
      <c r="H41" s="117"/>
      <c r="I41" s="65"/>
    </row>
    <row r="42" spans="2:9" ht="15" thickBot="1">
      <c r="B42" s="115"/>
      <c r="C42" s="116"/>
      <c r="D42" s="116"/>
      <c r="E42" s="116"/>
      <c r="F42" s="116"/>
      <c r="G42" s="116"/>
      <c r="H42" s="117"/>
      <c r="I42" s="65"/>
    </row>
    <row r="43" spans="2:9" ht="15" thickBot="1">
      <c r="B43" s="115"/>
      <c r="C43" s="116"/>
      <c r="D43" s="116"/>
      <c r="E43" s="116"/>
      <c r="F43" s="116"/>
      <c r="G43" s="116"/>
      <c r="H43" s="117"/>
      <c r="I43" s="65"/>
    </row>
    <row r="44" spans="2:9" ht="15" thickBot="1">
      <c r="B44" s="115"/>
      <c r="C44" s="116"/>
      <c r="D44" s="116"/>
      <c r="E44" s="116"/>
      <c r="F44" s="116"/>
      <c r="G44" s="116"/>
      <c r="H44" s="117"/>
      <c r="I44" s="65"/>
    </row>
    <row r="45" spans="2:9" ht="15" thickBot="1">
      <c r="B45" s="118" t="s">
        <v>17</v>
      </c>
      <c r="C45" s="119"/>
      <c r="D45" s="119"/>
      <c r="E45" s="119"/>
      <c r="F45" s="119"/>
      <c r="G45" s="119"/>
      <c r="H45" s="120"/>
      <c r="I45" s="66">
        <f>SUM(I34:I44)</f>
        <v>0</v>
      </c>
    </row>
    <row r="46" spans="2:9" ht="15" thickBot="1">
      <c r="B46" s="121"/>
      <c r="C46" s="121"/>
      <c r="D46" s="121"/>
      <c r="E46" s="121"/>
      <c r="F46" s="121"/>
      <c r="G46" s="121"/>
      <c r="H46" s="121"/>
      <c r="I46" s="27"/>
    </row>
    <row r="47" spans="2:9" ht="15" thickBot="1">
      <c r="B47" s="122" t="s">
        <v>18</v>
      </c>
      <c r="C47" s="123"/>
      <c r="D47" s="123"/>
      <c r="E47" s="123"/>
      <c r="F47" s="123"/>
      <c r="G47" s="123"/>
      <c r="H47" s="123"/>
      <c r="I47" s="124"/>
    </row>
    <row r="48" spans="2:9" ht="15" thickBot="1">
      <c r="B48" s="118" t="s">
        <v>19</v>
      </c>
      <c r="C48" s="119"/>
      <c r="D48" s="119"/>
      <c r="E48" s="119"/>
      <c r="F48" s="119"/>
      <c r="G48" s="119"/>
      <c r="H48" s="120"/>
      <c r="I48" s="66">
        <f>I30*0.15</f>
        <v>0</v>
      </c>
    </row>
    <row r="49" spans="2:9" ht="15" thickBot="1">
      <c r="B49" s="43"/>
      <c r="C49" s="43"/>
      <c r="D49" s="43"/>
      <c r="E49" s="43"/>
      <c r="F49" s="43"/>
      <c r="G49" s="43"/>
      <c r="H49" s="43"/>
      <c r="I49" s="27"/>
    </row>
    <row r="50" spans="2:9" ht="15" thickBot="1">
      <c r="B50" s="125" t="s">
        <v>39</v>
      </c>
      <c r="C50" s="126"/>
      <c r="D50" s="126"/>
      <c r="E50" s="126"/>
      <c r="F50" s="126"/>
      <c r="G50" s="126"/>
      <c r="H50" s="127"/>
      <c r="I50" s="67">
        <f>I30+I45+I48</f>
        <v>0</v>
      </c>
    </row>
    <row r="52" spans="2:9" ht="15" thickBot="1"/>
    <row r="53" spans="2:9" ht="30" customHeight="1" thickBot="1">
      <c r="B53" s="128" t="s">
        <v>40</v>
      </c>
      <c r="C53" s="129"/>
      <c r="D53" s="130"/>
      <c r="E53" s="28"/>
      <c r="F53" s="28"/>
      <c r="G53" s="28"/>
      <c r="H53" s="28"/>
      <c r="I53" s="28"/>
    </row>
    <row r="54" spans="2:9">
      <c r="B54" s="131" t="s">
        <v>41</v>
      </c>
      <c r="C54" s="132"/>
      <c r="D54" s="69">
        <v>1.4975000000000001</v>
      </c>
      <c r="E54" s="30"/>
      <c r="F54" s="30"/>
      <c r="G54" s="30"/>
      <c r="H54" s="30"/>
      <c r="I54" s="30"/>
    </row>
    <row r="55" spans="2:9">
      <c r="B55" s="133" t="s">
        <v>42</v>
      </c>
      <c r="C55" s="134"/>
      <c r="D55" s="29">
        <v>1.5258</v>
      </c>
      <c r="E55" s="30"/>
      <c r="F55" s="30"/>
      <c r="G55" s="30"/>
      <c r="H55" s="30"/>
      <c r="I55" s="30"/>
    </row>
    <row r="56" spans="2:9" ht="15" thickBot="1">
      <c r="B56" s="135" t="s">
        <v>43</v>
      </c>
      <c r="C56" s="136"/>
      <c r="D56" s="31">
        <v>1.5465</v>
      </c>
      <c r="E56" s="30"/>
      <c r="F56" s="30"/>
      <c r="G56" s="30"/>
      <c r="H56" s="30"/>
      <c r="I56" s="30"/>
    </row>
    <row r="57" spans="2:9" ht="15" thickBot="1"/>
    <row r="58" spans="2:9" ht="30" customHeight="1">
      <c r="B58" s="137" t="s">
        <v>44</v>
      </c>
      <c r="C58" s="138"/>
      <c r="D58" s="138"/>
      <c r="E58" s="139"/>
      <c r="F58" s="32"/>
    </row>
    <row r="59" spans="2:9" ht="28.9" customHeight="1">
      <c r="B59" s="33" t="s">
        <v>45</v>
      </c>
      <c r="C59" s="114" t="s">
        <v>46</v>
      </c>
      <c r="D59" s="114"/>
      <c r="E59" s="34" t="s">
        <v>47</v>
      </c>
      <c r="F59" s="35"/>
    </row>
    <row r="60" spans="2:9">
      <c r="B60" s="108" t="s">
        <v>48</v>
      </c>
      <c r="C60" s="109"/>
      <c r="D60" s="110"/>
      <c r="E60" s="36">
        <v>74.569999999999993</v>
      </c>
      <c r="F60" s="37"/>
    </row>
    <row r="61" spans="2:9">
      <c r="B61" s="108" t="s">
        <v>49</v>
      </c>
      <c r="C61" s="109"/>
      <c r="D61" s="110"/>
      <c r="E61" s="36">
        <v>74.569999999999993</v>
      </c>
      <c r="F61" s="37"/>
    </row>
    <row r="62" spans="2:9">
      <c r="B62" s="108" t="s">
        <v>50</v>
      </c>
      <c r="C62" s="109"/>
      <c r="D62" s="110"/>
      <c r="E62" s="36">
        <v>63.27</v>
      </c>
      <c r="F62" s="37"/>
    </row>
    <row r="63" spans="2:9" ht="14.45" customHeight="1">
      <c r="B63" s="108" t="s">
        <v>51</v>
      </c>
      <c r="C63" s="109"/>
      <c r="D63" s="110"/>
      <c r="E63" s="36">
        <v>89.11</v>
      </c>
      <c r="F63" s="37"/>
    </row>
    <row r="64" spans="2:9">
      <c r="B64" s="108" t="s">
        <v>52</v>
      </c>
      <c r="C64" s="109"/>
      <c r="D64" s="110"/>
      <c r="E64" s="36">
        <v>81.83</v>
      </c>
      <c r="F64" s="37"/>
    </row>
    <row r="65" spans="2:6">
      <c r="B65" s="108" t="s">
        <v>53</v>
      </c>
      <c r="C65" s="109"/>
      <c r="D65" s="110"/>
      <c r="E65" s="36">
        <v>64.739999999999995</v>
      </c>
      <c r="F65" s="37"/>
    </row>
    <row r="66" spans="2:6">
      <c r="B66" s="108" t="s">
        <v>54</v>
      </c>
      <c r="C66" s="109"/>
      <c r="D66" s="110"/>
      <c r="E66" s="36">
        <v>100.86</v>
      </c>
      <c r="F66" s="37"/>
    </row>
    <row r="67" spans="2:6">
      <c r="B67" s="108" t="s">
        <v>55</v>
      </c>
      <c r="C67" s="109"/>
      <c r="D67" s="110"/>
      <c r="E67" s="36">
        <v>81.83</v>
      </c>
      <c r="F67" s="37"/>
    </row>
    <row r="68" spans="2:6" ht="15" thickBot="1">
      <c r="B68" s="111" t="s">
        <v>56</v>
      </c>
      <c r="C68" s="112"/>
      <c r="D68" s="113"/>
      <c r="E68" s="38">
        <v>85.34</v>
      </c>
      <c r="F68" s="37"/>
    </row>
    <row r="70" spans="2:6" hidden="1"/>
    <row r="71" spans="2:6" hidden="1">
      <c r="B71" s="1" t="s">
        <v>57</v>
      </c>
    </row>
    <row r="72" spans="2:6" hidden="1">
      <c r="B72" s="1" t="s">
        <v>58</v>
      </c>
    </row>
    <row r="73" spans="2:6" hidden="1">
      <c r="B73" s="1" t="s">
        <v>59</v>
      </c>
    </row>
    <row r="74" spans="2:6" hidden="1"/>
    <row r="75" spans="2:6" hidden="1">
      <c r="B75" s="1" t="s">
        <v>60</v>
      </c>
    </row>
    <row r="76" spans="2:6" hidden="1">
      <c r="B76" s="1" t="s">
        <v>61</v>
      </c>
    </row>
    <row r="77" spans="2:6" hidden="1">
      <c r="B77" s="1" t="s">
        <v>62</v>
      </c>
    </row>
    <row r="78" spans="2:6" hidden="1"/>
    <row r="79" spans="2:6" hidden="1"/>
  </sheetData>
  <sheetProtection sheet="1" objects="1" scenarios="1"/>
  <mergeCells count="70">
    <mergeCell ref="B1:I1"/>
    <mergeCell ref="C3:I3"/>
    <mergeCell ref="B6:I6"/>
    <mergeCell ref="B7:F7"/>
    <mergeCell ref="G7:I7"/>
    <mergeCell ref="C20:D20"/>
    <mergeCell ref="E20:F20"/>
    <mergeCell ref="B8:I8"/>
    <mergeCell ref="B9:C9"/>
    <mergeCell ref="B10:C10"/>
    <mergeCell ref="B11:C11"/>
    <mergeCell ref="B12:C12"/>
    <mergeCell ref="B13:C13"/>
    <mergeCell ref="B14:C14"/>
    <mergeCell ref="B16:C16"/>
    <mergeCell ref="B18:I18"/>
    <mergeCell ref="C19:D19"/>
    <mergeCell ref="E19:F19"/>
    <mergeCell ref="C21:D21"/>
    <mergeCell ref="E21:F21"/>
    <mergeCell ref="C22:D22"/>
    <mergeCell ref="E22:F22"/>
    <mergeCell ref="C23:D23"/>
    <mergeCell ref="E23:F23"/>
    <mergeCell ref="C31:D31"/>
    <mergeCell ref="E31:F31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B30:H30"/>
    <mergeCell ref="B43:H43"/>
    <mergeCell ref="B32:I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C59:D59"/>
    <mergeCell ref="B44:H44"/>
    <mergeCell ref="B45:H45"/>
    <mergeCell ref="B46:H46"/>
    <mergeCell ref="B47:I47"/>
    <mergeCell ref="B48:H48"/>
    <mergeCell ref="B50:H50"/>
    <mergeCell ref="B53:D53"/>
    <mergeCell ref="B54:C54"/>
    <mergeCell ref="B55:C55"/>
    <mergeCell ref="B56:C56"/>
    <mergeCell ref="B58:E58"/>
    <mergeCell ref="B66:D66"/>
    <mergeCell ref="B67:D67"/>
    <mergeCell ref="B68:D68"/>
    <mergeCell ref="B60:D60"/>
    <mergeCell ref="B61:D61"/>
    <mergeCell ref="B62:D62"/>
    <mergeCell ref="B63:D63"/>
    <mergeCell ref="B64:D64"/>
    <mergeCell ref="B65:D65"/>
  </mergeCells>
  <dataValidations count="3">
    <dataValidation type="list" allowBlank="1" showInputMessage="1" showErrorMessage="1" sqref="C20:D29" xr:uid="{7B96F6E3-E406-4F6A-BF01-A0A29F0B951F}">
      <formula1>$B$60:$B$68</formula1>
    </dataValidation>
    <dataValidation type="list" allowBlank="1" showInputMessage="1" showErrorMessage="1" sqref="G7" xr:uid="{03B625D6-A4BF-489D-B0D4-0C46CA7A7031}">
      <formula1>"Moins de 10 travailleurs,Entre 10 et 19 travailleurs,20 travailleurs ou plus"</formula1>
    </dataValidation>
    <dataValidation type="list" allowBlank="1" showInputMessage="1" showErrorMessage="1" sqref="C31" xr:uid="{1794D213-612C-4692-937C-3A33C618E2EB}">
      <formula1>$B$71:$B$73</formula1>
    </dataValidation>
  </dataValidations>
  <pageMargins left="0.7" right="0.7" top="0.75" bottom="0.75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22D2-EB4D-4632-AFD7-DC5FB087950F}">
  <sheetPr codeName="Feuil1">
    <pageSetUpPr fitToPage="1"/>
  </sheetPr>
  <dimension ref="B1:I79"/>
  <sheetViews>
    <sheetView showGridLines="0" zoomScaleNormal="100" workbookViewId="0">
      <selection activeCell="I56" sqref="I56"/>
    </sheetView>
  </sheetViews>
  <sheetFormatPr defaultColWidth="11.5703125" defaultRowHeight="14.45"/>
  <cols>
    <col min="1" max="1" width="2.7109375" style="1" customWidth="1"/>
    <col min="2" max="2" width="17.42578125" style="1" customWidth="1"/>
    <col min="3" max="3" width="10.7109375" style="1" customWidth="1"/>
    <col min="4" max="4" width="14.5703125" style="1" customWidth="1"/>
    <col min="5" max="5" width="15.140625" style="1" customWidth="1"/>
    <col min="6" max="6" width="10" style="1" customWidth="1"/>
    <col min="7" max="7" width="12.7109375" style="1" customWidth="1"/>
    <col min="8" max="8" width="11.5703125" style="1"/>
    <col min="9" max="9" width="21.140625" style="1" customWidth="1"/>
    <col min="10" max="10" width="11.5703125" style="1"/>
    <col min="11" max="11" width="11.5703125" style="1" customWidth="1"/>
    <col min="12" max="16384" width="11.5703125" style="1"/>
  </cols>
  <sheetData>
    <row r="1" spans="2:9" ht="21">
      <c r="B1" s="98" t="s">
        <v>0</v>
      </c>
      <c r="C1" s="98"/>
      <c r="D1" s="98"/>
      <c r="E1" s="98"/>
      <c r="F1" s="98"/>
      <c r="G1" s="98"/>
      <c r="H1" s="98"/>
      <c r="I1" s="98"/>
    </row>
    <row r="2" spans="2:9" ht="15" thickBot="1"/>
    <row r="3" spans="2:9" ht="15" thickBot="1">
      <c r="B3" s="64" t="s">
        <v>21</v>
      </c>
      <c r="C3" s="99"/>
      <c r="D3" s="100"/>
      <c r="E3" s="100"/>
      <c r="F3" s="100"/>
      <c r="G3" s="100"/>
      <c r="H3" s="100"/>
      <c r="I3" s="101"/>
    </row>
    <row r="4" spans="2:9">
      <c r="C4" s="2"/>
      <c r="D4" s="2"/>
      <c r="E4" s="2"/>
      <c r="F4" s="2"/>
      <c r="G4" s="2"/>
      <c r="H4" s="2"/>
      <c r="I4" s="2"/>
    </row>
    <row r="5" spans="2:9" ht="15" thickBot="1"/>
    <row r="6" spans="2:9" ht="32.450000000000003" customHeight="1" thickBot="1">
      <c r="B6" s="165" t="s">
        <v>3</v>
      </c>
      <c r="C6" s="166"/>
      <c r="D6" s="166"/>
      <c r="E6" s="166"/>
      <c r="F6" s="166"/>
      <c r="G6" s="166"/>
      <c r="H6" s="166"/>
      <c r="I6" s="167"/>
    </row>
    <row r="7" spans="2:9" ht="14.45" customHeight="1" thickBot="1">
      <c r="B7" s="168" t="s">
        <v>22</v>
      </c>
      <c r="C7" s="169"/>
      <c r="D7" s="169"/>
      <c r="E7" s="169"/>
      <c r="F7" s="169"/>
      <c r="G7" s="170"/>
      <c r="H7" s="171"/>
      <c r="I7" s="172"/>
    </row>
    <row r="8" spans="2:9" ht="15" thickBot="1">
      <c r="B8" s="154" t="s">
        <v>23</v>
      </c>
      <c r="C8" s="155"/>
      <c r="D8" s="155"/>
      <c r="E8" s="155"/>
      <c r="F8" s="155"/>
      <c r="G8" s="155"/>
      <c r="H8" s="155"/>
      <c r="I8" s="156"/>
    </row>
    <row r="9" spans="2:9" ht="58.15" thickBot="1">
      <c r="B9" s="157" t="s">
        <v>24</v>
      </c>
      <c r="C9" s="158"/>
      <c r="D9" s="3" t="s">
        <v>25</v>
      </c>
      <c r="E9" s="3" t="s">
        <v>26</v>
      </c>
      <c r="F9" s="3" t="s">
        <v>27</v>
      </c>
      <c r="G9" s="3" t="s">
        <v>28</v>
      </c>
      <c r="H9" s="3" t="s">
        <v>29</v>
      </c>
      <c r="I9" s="3" t="s">
        <v>30</v>
      </c>
    </row>
    <row r="10" spans="2:9" ht="15" thickBot="1">
      <c r="B10" s="159"/>
      <c r="C10" s="160"/>
      <c r="D10" s="6"/>
      <c r="E10" s="63" t="str">
        <f>IF(G$7=B$54,D$54,IF(G$7=B$55,D$55,IF(G$7=B$56,D$56,"0")))</f>
        <v>0</v>
      </c>
      <c r="F10" s="6"/>
      <c r="G10" s="7"/>
      <c r="H10" s="8"/>
      <c r="I10" s="44">
        <f>((D10*E10)-F10)*G10*H10</f>
        <v>0</v>
      </c>
    </row>
    <row r="11" spans="2:9" ht="15" thickBot="1">
      <c r="B11" s="159"/>
      <c r="C11" s="160"/>
      <c r="D11" s="6"/>
      <c r="E11" s="63" t="str">
        <f t="shared" ref="E11:E16" si="0">IF(G$7=B$54,D$54,IF(G$7=B$55,D$55,IF(G$7=B$56,D$56,"0")))</f>
        <v>0</v>
      </c>
      <c r="F11" s="6"/>
      <c r="G11" s="7"/>
      <c r="H11" s="8"/>
      <c r="I11" s="44">
        <f t="shared" ref="I11:I16" si="1">((D11*E11)-F11)*G11*H11</f>
        <v>0</v>
      </c>
    </row>
    <row r="12" spans="2:9" ht="15" thickBot="1">
      <c r="B12" s="159"/>
      <c r="C12" s="160"/>
      <c r="D12" s="6"/>
      <c r="E12" s="63" t="str">
        <f t="shared" si="0"/>
        <v>0</v>
      </c>
      <c r="F12" s="6"/>
      <c r="G12" s="7"/>
      <c r="H12" s="8"/>
      <c r="I12" s="44">
        <f t="shared" si="1"/>
        <v>0</v>
      </c>
    </row>
    <row r="13" spans="2:9" ht="15" thickBot="1">
      <c r="B13" s="159"/>
      <c r="C13" s="160"/>
      <c r="D13" s="6"/>
      <c r="E13" s="63" t="str">
        <f t="shared" si="0"/>
        <v>0</v>
      </c>
      <c r="F13" s="6"/>
      <c r="G13" s="7"/>
      <c r="H13" s="8"/>
      <c r="I13" s="44">
        <f t="shared" si="1"/>
        <v>0</v>
      </c>
    </row>
    <row r="14" spans="2:9" ht="15" thickBot="1">
      <c r="B14" s="159"/>
      <c r="C14" s="160"/>
      <c r="D14" s="6"/>
      <c r="E14" s="63" t="str">
        <f t="shared" si="0"/>
        <v>0</v>
      </c>
      <c r="F14" s="6"/>
      <c r="G14" s="7"/>
      <c r="H14" s="8"/>
      <c r="I14" s="44">
        <f t="shared" si="1"/>
        <v>0</v>
      </c>
    </row>
    <row r="15" spans="2:9" ht="15" thickBot="1">
      <c r="B15" s="4"/>
      <c r="C15" s="5"/>
      <c r="D15" s="6"/>
      <c r="E15" s="63" t="str">
        <f t="shared" si="0"/>
        <v>0</v>
      </c>
      <c r="F15" s="6"/>
      <c r="G15" s="7"/>
      <c r="H15" s="8"/>
      <c r="I15" s="44">
        <f t="shared" si="1"/>
        <v>0</v>
      </c>
    </row>
    <row r="16" spans="2:9" ht="15" thickBot="1">
      <c r="B16" s="159"/>
      <c r="C16" s="160"/>
      <c r="D16" s="6"/>
      <c r="E16" s="63" t="str">
        <f t="shared" si="0"/>
        <v>0</v>
      </c>
      <c r="F16" s="6"/>
      <c r="G16" s="7"/>
      <c r="H16" s="8"/>
      <c r="I16" s="44">
        <f t="shared" si="1"/>
        <v>0</v>
      </c>
    </row>
    <row r="17" spans="2:9" ht="15" thickBot="1">
      <c r="B17" s="9"/>
      <c r="C17" s="10"/>
      <c r="D17" s="11"/>
      <c r="E17" s="12"/>
      <c r="F17" s="11"/>
      <c r="G17" s="13"/>
      <c r="H17" s="12"/>
      <c r="I17" s="14"/>
    </row>
    <row r="18" spans="2:9" ht="32.450000000000003" customHeight="1" thickBot="1">
      <c r="B18" s="140" t="s">
        <v>12</v>
      </c>
      <c r="C18" s="141"/>
      <c r="D18" s="141"/>
      <c r="E18" s="141"/>
      <c r="F18" s="141"/>
      <c r="G18" s="141"/>
      <c r="H18" s="141"/>
      <c r="I18" s="142"/>
    </row>
    <row r="19" spans="2:9" ht="58.15" thickBot="1">
      <c r="B19" s="15" t="s">
        <v>24</v>
      </c>
      <c r="C19" s="161" t="s">
        <v>31</v>
      </c>
      <c r="D19" s="162"/>
      <c r="E19" s="163" t="s">
        <v>32</v>
      </c>
      <c r="F19" s="164"/>
      <c r="G19" s="16" t="s">
        <v>33</v>
      </c>
      <c r="H19" s="17" t="s">
        <v>34</v>
      </c>
      <c r="I19" s="18" t="s">
        <v>35</v>
      </c>
    </row>
    <row r="20" spans="2:9" ht="15" thickBot="1">
      <c r="B20" s="19"/>
      <c r="C20" s="147"/>
      <c r="D20" s="148"/>
      <c r="E20" s="147"/>
      <c r="F20" s="148"/>
      <c r="G20" s="45" t="str">
        <f>_xlfn.IFNA(LOOKUP(C20,B$60:D$68,E$60:E$68),"0")</f>
        <v>0</v>
      </c>
      <c r="H20" s="20"/>
      <c r="I20" s="44">
        <f>E20*G20</f>
        <v>0</v>
      </c>
    </row>
    <row r="21" spans="2:9" ht="15" thickBot="1">
      <c r="B21" s="19"/>
      <c r="C21" s="147"/>
      <c r="D21" s="148"/>
      <c r="E21" s="147"/>
      <c r="F21" s="148"/>
      <c r="G21" s="45" t="str">
        <f t="shared" ref="G21:G28" si="2">_xlfn.IFNA(LOOKUP(C21,B$60:D$68,E$60:E$68),"0")</f>
        <v>0</v>
      </c>
      <c r="H21" s="21"/>
      <c r="I21" s="44">
        <f t="shared" ref="I21:I28" si="3">E21*G21</f>
        <v>0</v>
      </c>
    </row>
    <row r="22" spans="2:9" ht="15" thickBot="1">
      <c r="B22" s="19"/>
      <c r="C22" s="147"/>
      <c r="D22" s="148"/>
      <c r="E22" s="147"/>
      <c r="F22" s="148"/>
      <c r="G22" s="45" t="str">
        <f t="shared" si="2"/>
        <v>0</v>
      </c>
      <c r="H22" s="21"/>
      <c r="I22" s="44">
        <f t="shared" si="3"/>
        <v>0</v>
      </c>
    </row>
    <row r="23" spans="2:9" ht="15" thickBot="1">
      <c r="B23" s="19"/>
      <c r="C23" s="147"/>
      <c r="D23" s="148"/>
      <c r="E23" s="147"/>
      <c r="F23" s="148"/>
      <c r="G23" s="45" t="str">
        <f t="shared" si="2"/>
        <v>0</v>
      </c>
      <c r="H23" s="21"/>
      <c r="I23" s="44">
        <f t="shared" si="3"/>
        <v>0</v>
      </c>
    </row>
    <row r="24" spans="2:9" ht="15" thickBot="1">
      <c r="B24" s="19"/>
      <c r="C24" s="147"/>
      <c r="D24" s="148"/>
      <c r="E24" s="147"/>
      <c r="F24" s="148"/>
      <c r="G24" s="45" t="str">
        <f t="shared" si="2"/>
        <v>0</v>
      </c>
      <c r="H24" s="21"/>
      <c r="I24" s="44">
        <f t="shared" si="3"/>
        <v>0</v>
      </c>
    </row>
    <row r="25" spans="2:9" ht="15" thickBot="1">
      <c r="B25" s="19"/>
      <c r="C25" s="147"/>
      <c r="D25" s="148"/>
      <c r="E25" s="147"/>
      <c r="F25" s="148"/>
      <c r="G25" s="45" t="str">
        <f t="shared" si="2"/>
        <v>0</v>
      </c>
      <c r="H25" s="21"/>
      <c r="I25" s="44">
        <f t="shared" si="3"/>
        <v>0</v>
      </c>
    </row>
    <row r="26" spans="2:9" ht="15" thickBot="1">
      <c r="B26" s="19"/>
      <c r="C26" s="147"/>
      <c r="D26" s="148"/>
      <c r="E26" s="147"/>
      <c r="F26" s="148"/>
      <c r="G26" s="45" t="str">
        <f t="shared" si="2"/>
        <v>0</v>
      </c>
      <c r="H26" s="21"/>
      <c r="I26" s="44">
        <f t="shared" si="3"/>
        <v>0</v>
      </c>
    </row>
    <row r="27" spans="2:9" ht="15" thickBot="1">
      <c r="B27" s="22"/>
      <c r="C27" s="147"/>
      <c r="D27" s="148"/>
      <c r="E27" s="147"/>
      <c r="F27" s="148"/>
      <c r="G27" s="45" t="str">
        <f t="shared" si="2"/>
        <v>0</v>
      </c>
      <c r="H27" s="21"/>
      <c r="I27" s="46">
        <f t="shared" si="3"/>
        <v>0</v>
      </c>
    </row>
    <row r="28" spans="2:9" ht="15" thickBot="1">
      <c r="B28" s="22"/>
      <c r="C28" s="147"/>
      <c r="D28" s="148"/>
      <c r="E28" s="149"/>
      <c r="F28" s="150"/>
      <c r="G28" s="45" t="str">
        <f t="shared" si="2"/>
        <v>0</v>
      </c>
      <c r="H28" s="21"/>
      <c r="I28" s="44">
        <f t="shared" si="3"/>
        <v>0</v>
      </c>
    </row>
    <row r="29" spans="2:9" ht="15" thickBot="1">
      <c r="B29" s="39"/>
      <c r="C29" s="24"/>
      <c r="D29" s="24"/>
      <c r="E29" s="24"/>
      <c r="F29" s="24"/>
      <c r="G29" s="40"/>
      <c r="H29" s="41"/>
      <c r="I29" s="27"/>
    </row>
    <row r="30" spans="2:9" ht="15" thickBot="1">
      <c r="B30" s="151" t="s">
        <v>36</v>
      </c>
      <c r="C30" s="152"/>
      <c r="D30" s="152"/>
      <c r="E30" s="152"/>
      <c r="F30" s="152"/>
      <c r="G30" s="152"/>
      <c r="H30" s="153"/>
      <c r="I30" s="68">
        <f>SUM(I10:I16,I20:I28)</f>
        <v>0</v>
      </c>
    </row>
    <row r="31" spans="2:9" ht="15" thickBot="1">
      <c r="B31" s="23"/>
      <c r="C31" s="146"/>
      <c r="D31" s="146"/>
      <c r="E31" s="146"/>
      <c r="F31" s="146"/>
      <c r="G31" s="42"/>
      <c r="H31" s="41"/>
      <c r="I31" s="27"/>
    </row>
    <row r="32" spans="2:9" ht="15" thickBot="1">
      <c r="B32" s="140" t="s">
        <v>15</v>
      </c>
      <c r="C32" s="141"/>
      <c r="D32" s="141"/>
      <c r="E32" s="141"/>
      <c r="F32" s="141"/>
      <c r="G32" s="141"/>
      <c r="H32" s="141"/>
      <c r="I32" s="142"/>
    </row>
    <row r="33" spans="2:9" s="26" customFormat="1" ht="28.9" customHeight="1" thickBot="1">
      <c r="B33" s="143" t="s">
        <v>37</v>
      </c>
      <c r="C33" s="144"/>
      <c r="D33" s="144"/>
      <c r="E33" s="144"/>
      <c r="F33" s="144"/>
      <c r="G33" s="144"/>
      <c r="H33" s="145"/>
      <c r="I33" s="25" t="s">
        <v>38</v>
      </c>
    </row>
    <row r="34" spans="2:9" ht="15" thickBot="1">
      <c r="B34" s="99"/>
      <c r="C34" s="100"/>
      <c r="D34" s="100"/>
      <c r="E34" s="100"/>
      <c r="F34" s="100"/>
      <c r="G34" s="100"/>
      <c r="H34" s="101"/>
      <c r="I34" s="6"/>
    </row>
    <row r="35" spans="2:9" ht="15" thickBot="1">
      <c r="B35" s="99"/>
      <c r="C35" s="100"/>
      <c r="D35" s="100"/>
      <c r="E35" s="100"/>
      <c r="F35" s="100"/>
      <c r="G35" s="100"/>
      <c r="H35" s="101"/>
      <c r="I35" s="6"/>
    </row>
    <row r="36" spans="2:9" ht="15" thickBot="1">
      <c r="B36" s="99"/>
      <c r="C36" s="100"/>
      <c r="D36" s="100"/>
      <c r="E36" s="100"/>
      <c r="F36" s="100"/>
      <c r="G36" s="100"/>
      <c r="H36" s="101"/>
      <c r="I36" s="6"/>
    </row>
    <row r="37" spans="2:9" ht="15" thickBot="1">
      <c r="B37" s="115"/>
      <c r="C37" s="116"/>
      <c r="D37" s="116"/>
      <c r="E37" s="116"/>
      <c r="F37" s="116"/>
      <c r="G37" s="116"/>
      <c r="H37" s="117"/>
      <c r="I37" s="6"/>
    </row>
    <row r="38" spans="2:9" ht="15" thickBot="1">
      <c r="B38" s="115"/>
      <c r="C38" s="116"/>
      <c r="D38" s="116"/>
      <c r="E38" s="116"/>
      <c r="F38" s="116"/>
      <c r="G38" s="116"/>
      <c r="H38" s="117"/>
      <c r="I38" s="6"/>
    </row>
    <row r="39" spans="2:9" ht="15" thickBot="1">
      <c r="B39" s="115"/>
      <c r="C39" s="116"/>
      <c r="D39" s="116"/>
      <c r="E39" s="116"/>
      <c r="F39" s="116"/>
      <c r="G39" s="116"/>
      <c r="H39" s="117"/>
      <c r="I39" s="6"/>
    </row>
    <row r="40" spans="2:9" ht="15" thickBot="1">
      <c r="B40" s="115"/>
      <c r="C40" s="116"/>
      <c r="D40" s="116"/>
      <c r="E40" s="116"/>
      <c r="F40" s="116"/>
      <c r="G40" s="116"/>
      <c r="H40" s="117"/>
      <c r="I40" s="6"/>
    </row>
    <row r="41" spans="2:9" ht="15" thickBot="1">
      <c r="B41" s="115"/>
      <c r="C41" s="116"/>
      <c r="D41" s="116"/>
      <c r="E41" s="116"/>
      <c r="F41" s="116"/>
      <c r="G41" s="116"/>
      <c r="H41" s="117"/>
      <c r="I41" s="6"/>
    </row>
    <row r="42" spans="2:9" ht="15" thickBot="1">
      <c r="B42" s="115"/>
      <c r="C42" s="116"/>
      <c r="D42" s="116"/>
      <c r="E42" s="116"/>
      <c r="F42" s="116"/>
      <c r="G42" s="116"/>
      <c r="H42" s="117"/>
      <c r="I42" s="6"/>
    </row>
    <row r="43" spans="2:9" ht="15" thickBot="1">
      <c r="B43" s="115"/>
      <c r="C43" s="116"/>
      <c r="D43" s="116"/>
      <c r="E43" s="116"/>
      <c r="F43" s="116"/>
      <c r="G43" s="116"/>
      <c r="H43" s="117"/>
      <c r="I43" s="6"/>
    </row>
    <row r="44" spans="2:9" ht="15" thickBot="1">
      <c r="B44" s="115"/>
      <c r="C44" s="116"/>
      <c r="D44" s="116"/>
      <c r="E44" s="116"/>
      <c r="F44" s="116"/>
      <c r="G44" s="116"/>
      <c r="H44" s="117"/>
      <c r="I44" s="6"/>
    </row>
    <row r="45" spans="2:9" ht="15" thickBot="1">
      <c r="B45" s="118" t="s">
        <v>17</v>
      </c>
      <c r="C45" s="119"/>
      <c r="D45" s="119"/>
      <c r="E45" s="119"/>
      <c r="F45" s="119"/>
      <c r="G45" s="119"/>
      <c r="H45" s="120"/>
      <c r="I45" s="66">
        <f>SUM(I34:I44)</f>
        <v>0</v>
      </c>
    </row>
    <row r="46" spans="2:9" ht="15" thickBot="1">
      <c r="B46" s="121"/>
      <c r="C46" s="121"/>
      <c r="D46" s="121"/>
      <c r="E46" s="121"/>
      <c r="F46" s="121"/>
      <c r="G46" s="121"/>
      <c r="H46" s="121"/>
      <c r="I46" s="27"/>
    </row>
    <row r="47" spans="2:9" ht="15" thickBot="1">
      <c r="B47" s="122" t="s">
        <v>18</v>
      </c>
      <c r="C47" s="123"/>
      <c r="D47" s="123"/>
      <c r="E47" s="123"/>
      <c r="F47" s="123"/>
      <c r="G47" s="123"/>
      <c r="H47" s="123"/>
      <c r="I47" s="124"/>
    </row>
    <row r="48" spans="2:9" ht="15" thickBot="1">
      <c r="B48" s="118" t="s">
        <v>19</v>
      </c>
      <c r="C48" s="119"/>
      <c r="D48" s="119"/>
      <c r="E48" s="119"/>
      <c r="F48" s="119"/>
      <c r="G48" s="119"/>
      <c r="H48" s="120"/>
      <c r="I48" s="66">
        <f>I30*0.15</f>
        <v>0</v>
      </c>
    </row>
    <row r="49" spans="2:9" ht="15" thickBot="1">
      <c r="B49" s="43"/>
      <c r="C49" s="43"/>
      <c r="D49" s="43"/>
      <c r="E49" s="43"/>
      <c r="F49" s="43"/>
      <c r="G49" s="43"/>
      <c r="H49" s="43"/>
      <c r="I49" s="27"/>
    </row>
    <row r="50" spans="2:9" ht="15" thickBot="1">
      <c r="B50" s="125" t="s">
        <v>39</v>
      </c>
      <c r="C50" s="126"/>
      <c r="D50" s="126"/>
      <c r="E50" s="126"/>
      <c r="F50" s="126"/>
      <c r="G50" s="126"/>
      <c r="H50" s="127"/>
      <c r="I50" s="67">
        <f>I30+I45+I48</f>
        <v>0</v>
      </c>
    </row>
    <row r="52" spans="2:9" ht="15" thickBot="1"/>
    <row r="53" spans="2:9" ht="30" customHeight="1" thickBot="1">
      <c r="B53" s="128" t="s">
        <v>40</v>
      </c>
      <c r="C53" s="129"/>
      <c r="D53" s="130"/>
      <c r="E53" s="28"/>
      <c r="F53" s="28"/>
      <c r="G53" s="28"/>
      <c r="H53" s="28"/>
      <c r="I53" s="28"/>
    </row>
    <row r="54" spans="2:9">
      <c r="B54" s="131" t="s">
        <v>41</v>
      </c>
      <c r="C54" s="132"/>
      <c r="D54" s="69">
        <v>1.4975000000000001</v>
      </c>
      <c r="E54" s="30"/>
      <c r="F54" s="30"/>
      <c r="G54" s="30"/>
      <c r="H54" s="30"/>
      <c r="I54" s="30"/>
    </row>
    <row r="55" spans="2:9">
      <c r="B55" s="133" t="s">
        <v>42</v>
      </c>
      <c r="C55" s="134"/>
      <c r="D55" s="29">
        <v>1.5258</v>
      </c>
      <c r="E55" s="30"/>
      <c r="F55" s="30"/>
      <c r="G55" s="30"/>
      <c r="H55" s="30"/>
      <c r="I55" s="30"/>
    </row>
    <row r="56" spans="2:9" ht="15" thickBot="1">
      <c r="B56" s="135" t="s">
        <v>43</v>
      </c>
      <c r="C56" s="136"/>
      <c r="D56" s="31">
        <v>1.5465</v>
      </c>
      <c r="E56" s="30"/>
      <c r="F56" s="30"/>
      <c r="G56" s="30"/>
      <c r="H56" s="30"/>
      <c r="I56" s="30"/>
    </row>
    <row r="57" spans="2:9" ht="15" thickBot="1"/>
    <row r="58" spans="2:9" ht="30" customHeight="1">
      <c r="B58" s="137" t="s">
        <v>44</v>
      </c>
      <c r="C58" s="138"/>
      <c r="D58" s="138"/>
      <c r="E58" s="139"/>
      <c r="F58" s="32"/>
    </row>
    <row r="59" spans="2:9" ht="28.9" customHeight="1">
      <c r="B59" s="33" t="s">
        <v>45</v>
      </c>
      <c r="C59" s="114" t="s">
        <v>46</v>
      </c>
      <c r="D59" s="114"/>
      <c r="E59" s="34" t="s">
        <v>47</v>
      </c>
      <c r="F59" s="35"/>
    </row>
    <row r="60" spans="2:9">
      <c r="B60" s="108" t="s">
        <v>48</v>
      </c>
      <c r="C60" s="109"/>
      <c r="D60" s="110"/>
      <c r="E60" s="36">
        <v>74.569999999999993</v>
      </c>
      <c r="F60" s="37"/>
    </row>
    <row r="61" spans="2:9">
      <c r="B61" s="108" t="s">
        <v>49</v>
      </c>
      <c r="C61" s="109"/>
      <c r="D61" s="110"/>
      <c r="E61" s="36">
        <v>74.569999999999993</v>
      </c>
      <c r="F61" s="37"/>
    </row>
    <row r="62" spans="2:9">
      <c r="B62" s="108" t="s">
        <v>50</v>
      </c>
      <c r="C62" s="109"/>
      <c r="D62" s="110"/>
      <c r="E62" s="36">
        <v>63.27</v>
      </c>
      <c r="F62" s="37"/>
    </row>
    <row r="63" spans="2:9" ht="14.45" customHeight="1">
      <c r="B63" s="108" t="s">
        <v>51</v>
      </c>
      <c r="C63" s="109"/>
      <c r="D63" s="110"/>
      <c r="E63" s="36">
        <v>89.11</v>
      </c>
      <c r="F63" s="37"/>
    </row>
    <row r="64" spans="2:9">
      <c r="B64" s="108" t="s">
        <v>52</v>
      </c>
      <c r="C64" s="109"/>
      <c r="D64" s="110"/>
      <c r="E64" s="36">
        <v>81.83</v>
      </c>
      <c r="F64" s="37"/>
    </row>
    <row r="65" spans="2:6">
      <c r="B65" s="108" t="s">
        <v>53</v>
      </c>
      <c r="C65" s="109"/>
      <c r="D65" s="110"/>
      <c r="E65" s="36">
        <v>64.739999999999995</v>
      </c>
      <c r="F65" s="37"/>
    </row>
    <row r="66" spans="2:6">
      <c r="B66" s="108" t="s">
        <v>54</v>
      </c>
      <c r="C66" s="109"/>
      <c r="D66" s="110"/>
      <c r="E66" s="36">
        <v>100.86</v>
      </c>
      <c r="F66" s="37"/>
    </row>
    <row r="67" spans="2:6">
      <c r="B67" s="108" t="s">
        <v>55</v>
      </c>
      <c r="C67" s="109"/>
      <c r="D67" s="110"/>
      <c r="E67" s="36">
        <v>81.83</v>
      </c>
      <c r="F67" s="37"/>
    </row>
    <row r="68" spans="2:6" ht="15" thickBot="1">
      <c r="B68" s="111" t="s">
        <v>56</v>
      </c>
      <c r="C68" s="112"/>
      <c r="D68" s="113"/>
      <c r="E68" s="38">
        <v>85.34</v>
      </c>
      <c r="F68" s="37"/>
    </row>
    <row r="70" spans="2:6" hidden="1"/>
    <row r="71" spans="2:6" hidden="1">
      <c r="B71" s="1" t="s">
        <v>57</v>
      </c>
    </row>
    <row r="72" spans="2:6" hidden="1">
      <c r="B72" s="1" t="s">
        <v>58</v>
      </c>
    </row>
    <row r="73" spans="2:6" hidden="1">
      <c r="B73" s="1" t="s">
        <v>59</v>
      </c>
    </row>
    <row r="74" spans="2:6" hidden="1"/>
    <row r="75" spans="2:6" hidden="1">
      <c r="B75" s="1" t="s">
        <v>60</v>
      </c>
    </row>
    <row r="76" spans="2:6" hidden="1">
      <c r="B76" s="1" t="s">
        <v>61</v>
      </c>
    </row>
    <row r="77" spans="2:6" hidden="1">
      <c r="B77" s="1" t="s">
        <v>62</v>
      </c>
    </row>
    <row r="78" spans="2:6" hidden="1"/>
    <row r="79" spans="2:6" hidden="1"/>
  </sheetData>
  <sheetProtection sheet="1" objects="1" scenarios="1"/>
  <mergeCells count="70">
    <mergeCell ref="B6:I6"/>
    <mergeCell ref="B18:I18"/>
    <mergeCell ref="B1:I1"/>
    <mergeCell ref="B9:C9"/>
    <mergeCell ref="B10:C10"/>
    <mergeCell ref="B11:C11"/>
    <mergeCell ref="B12:C12"/>
    <mergeCell ref="B13:C13"/>
    <mergeCell ref="B14:C14"/>
    <mergeCell ref="B16:C16"/>
    <mergeCell ref="C3:I3"/>
    <mergeCell ref="B7:F7"/>
    <mergeCell ref="G7:I7"/>
    <mergeCell ref="B8:I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B66:D66"/>
    <mergeCell ref="B67:D67"/>
    <mergeCell ref="B68:D68"/>
    <mergeCell ref="E31:F31"/>
    <mergeCell ref="B33:H33"/>
    <mergeCell ref="B34:H34"/>
    <mergeCell ref="B32:I32"/>
    <mergeCell ref="B47:I47"/>
    <mergeCell ref="B46:H46"/>
    <mergeCell ref="C59:D59"/>
    <mergeCell ref="B50:H50"/>
    <mergeCell ref="B45:H45"/>
    <mergeCell ref="B65:D65"/>
    <mergeCell ref="C31:D31"/>
    <mergeCell ref="B58:E58"/>
    <mergeCell ref="B35:H35"/>
    <mergeCell ref="B64:D64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36:H36"/>
    <mergeCell ref="B37:H37"/>
    <mergeCell ref="B54:C54"/>
    <mergeCell ref="B55:C55"/>
    <mergeCell ref="B56:C56"/>
    <mergeCell ref="B30:H30"/>
    <mergeCell ref="B60:D60"/>
    <mergeCell ref="B61:D61"/>
    <mergeCell ref="B62:D62"/>
    <mergeCell ref="B63:D63"/>
    <mergeCell ref="B53:D53"/>
    <mergeCell ref="B38:H38"/>
    <mergeCell ref="B39:H39"/>
    <mergeCell ref="B40:H40"/>
    <mergeCell ref="B41:H41"/>
    <mergeCell ref="B42:H42"/>
    <mergeCell ref="B43:H43"/>
    <mergeCell ref="B44:H44"/>
    <mergeCell ref="B48:H48"/>
  </mergeCells>
  <dataValidations count="3">
    <dataValidation type="list" allowBlank="1" showInputMessage="1" showErrorMessage="1" sqref="C31" xr:uid="{5E4475EA-0823-4CDB-8E58-F130B3495BCD}">
      <formula1>$B$71:$B$73</formula1>
    </dataValidation>
    <dataValidation type="list" allowBlank="1" showInputMessage="1" showErrorMessage="1" sqref="G7" xr:uid="{48FA760B-0F60-43DA-B949-AAE60862E0E1}">
      <formula1>"Moins de 10 travailleurs,Entre 10 et 19 travailleurs,20 travailleurs ou plus"</formula1>
    </dataValidation>
    <dataValidation type="list" allowBlank="1" showInputMessage="1" showErrorMessage="1" sqref="C20:D29" xr:uid="{D351DDB4-8A26-400A-8FFF-E745219A7FDE}">
      <formula1>$B$60:$B$68</formula1>
    </dataValidation>
  </dataValidations>
  <pageMargins left="0.7" right="0.7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DA5A5-6192-49DD-947D-987C6A81B8FD}">
  <sheetPr codeName="Feuil4">
    <pageSetUpPr fitToPage="1"/>
  </sheetPr>
  <dimension ref="B1:I79"/>
  <sheetViews>
    <sheetView showGridLines="0" zoomScaleNormal="100" workbookViewId="0">
      <selection activeCell="G54" sqref="G54"/>
    </sheetView>
  </sheetViews>
  <sheetFormatPr defaultColWidth="11.5703125" defaultRowHeight="14.45"/>
  <cols>
    <col min="1" max="1" width="2.7109375" style="1" customWidth="1"/>
    <col min="2" max="2" width="17.42578125" style="1" customWidth="1"/>
    <col min="3" max="3" width="10.7109375" style="1" customWidth="1"/>
    <col min="4" max="4" width="14.5703125" style="1" customWidth="1"/>
    <col min="5" max="5" width="15.140625" style="1" customWidth="1"/>
    <col min="6" max="6" width="10" style="1" customWidth="1"/>
    <col min="7" max="7" width="12.7109375" style="1" customWidth="1"/>
    <col min="8" max="8" width="11.5703125" style="1"/>
    <col min="9" max="9" width="21.140625" style="1" customWidth="1"/>
    <col min="10" max="10" width="11.5703125" style="1"/>
    <col min="11" max="11" width="11.5703125" style="1" customWidth="1"/>
    <col min="12" max="16384" width="11.5703125" style="1"/>
  </cols>
  <sheetData>
    <row r="1" spans="2:9" ht="21">
      <c r="B1" s="98" t="s">
        <v>0</v>
      </c>
      <c r="C1" s="98"/>
      <c r="D1" s="98"/>
      <c r="E1" s="98"/>
      <c r="F1" s="98"/>
      <c r="G1" s="98"/>
      <c r="H1" s="98"/>
      <c r="I1" s="98"/>
    </row>
    <row r="2" spans="2:9" ht="15" thickBot="1"/>
    <row r="3" spans="2:9" ht="15" thickBot="1">
      <c r="B3" s="64" t="s">
        <v>21</v>
      </c>
      <c r="C3" s="99"/>
      <c r="D3" s="100"/>
      <c r="E3" s="100"/>
      <c r="F3" s="100"/>
      <c r="G3" s="100"/>
      <c r="H3" s="100"/>
      <c r="I3" s="101"/>
    </row>
    <row r="4" spans="2:9">
      <c r="C4" s="2"/>
      <c r="D4" s="2"/>
      <c r="E4" s="2"/>
      <c r="F4" s="2"/>
      <c r="G4" s="2"/>
      <c r="H4" s="2"/>
      <c r="I4" s="2"/>
    </row>
    <row r="5" spans="2:9" ht="15" thickBot="1"/>
    <row r="6" spans="2:9" ht="32.450000000000003" customHeight="1" thickBot="1">
      <c r="B6" s="165" t="s">
        <v>3</v>
      </c>
      <c r="C6" s="166"/>
      <c r="D6" s="166"/>
      <c r="E6" s="166"/>
      <c r="F6" s="166"/>
      <c r="G6" s="166"/>
      <c r="H6" s="166"/>
      <c r="I6" s="167"/>
    </row>
    <row r="7" spans="2:9" ht="14.45" customHeight="1" thickBot="1">
      <c r="B7" s="168" t="s">
        <v>22</v>
      </c>
      <c r="C7" s="169"/>
      <c r="D7" s="169"/>
      <c r="E7" s="169"/>
      <c r="F7" s="169"/>
      <c r="G7" s="170"/>
      <c r="H7" s="171"/>
      <c r="I7" s="172"/>
    </row>
    <row r="8" spans="2:9" ht="15" thickBot="1">
      <c r="B8" s="154" t="s">
        <v>23</v>
      </c>
      <c r="C8" s="155"/>
      <c r="D8" s="155"/>
      <c r="E8" s="155"/>
      <c r="F8" s="155"/>
      <c r="G8" s="155"/>
      <c r="H8" s="155"/>
      <c r="I8" s="156"/>
    </row>
    <row r="9" spans="2:9" ht="58.15" thickBot="1">
      <c r="B9" s="157" t="s">
        <v>24</v>
      </c>
      <c r="C9" s="158"/>
      <c r="D9" s="3" t="s">
        <v>25</v>
      </c>
      <c r="E9" s="3" t="s">
        <v>26</v>
      </c>
      <c r="F9" s="3" t="s">
        <v>27</v>
      </c>
      <c r="G9" s="3" t="s">
        <v>28</v>
      </c>
      <c r="H9" s="3" t="s">
        <v>29</v>
      </c>
      <c r="I9" s="3" t="s">
        <v>30</v>
      </c>
    </row>
    <row r="10" spans="2:9" ht="15" thickBot="1">
      <c r="B10" s="159"/>
      <c r="C10" s="160"/>
      <c r="D10" s="6"/>
      <c r="E10" s="63" t="str">
        <f>IF(G$7=B$54,D$54,IF(G$7=B$55,D$55,IF(G$7=B$56,D$56,"0")))</f>
        <v>0</v>
      </c>
      <c r="F10" s="6"/>
      <c r="G10" s="7"/>
      <c r="H10" s="8"/>
      <c r="I10" s="44">
        <f>((D10*E10)-F10)*G10*H10</f>
        <v>0</v>
      </c>
    </row>
    <row r="11" spans="2:9" ht="15" thickBot="1">
      <c r="B11" s="159"/>
      <c r="C11" s="160"/>
      <c r="D11" s="6"/>
      <c r="E11" s="63" t="str">
        <f t="shared" ref="E11:E16" si="0">IF(G$7=B$54,D$54,IF(G$7=B$55,D$55,IF(G$7=B$56,D$56,"0")))</f>
        <v>0</v>
      </c>
      <c r="F11" s="6"/>
      <c r="G11" s="7"/>
      <c r="H11" s="8"/>
      <c r="I11" s="44">
        <f t="shared" ref="I11:I16" si="1">((D11*E11)-F11)*G11*H11</f>
        <v>0</v>
      </c>
    </row>
    <row r="12" spans="2:9" ht="15" thickBot="1">
      <c r="B12" s="159"/>
      <c r="C12" s="160"/>
      <c r="D12" s="6"/>
      <c r="E12" s="63" t="str">
        <f t="shared" si="0"/>
        <v>0</v>
      </c>
      <c r="F12" s="6"/>
      <c r="G12" s="7"/>
      <c r="H12" s="8"/>
      <c r="I12" s="44">
        <f t="shared" si="1"/>
        <v>0</v>
      </c>
    </row>
    <row r="13" spans="2:9" ht="15" thickBot="1">
      <c r="B13" s="159"/>
      <c r="C13" s="160"/>
      <c r="D13" s="6"/>
      <c r="E13" s="63" t="str">
        <f t="shared" si="0"/>
        <v>0</v>
      </c>
      <c r="F13" s="6"/>
      <c r="G13" s="7"/>
      <c r="H13" s="8"/>
      <c r="I13" s="44">
        <f t="shared" si="1"/>
        <v>0</v>
      </c>
    </row>
    <row r="14" spans="2:9" ht="15" thickBot="1">
      <c r="B14" s="159"/>
      <c r="C14" s="160"/>
      <c r="D14" s="6"/>
      <c r="E14" s="63" t="str">
        <f t="shared" si="0"/>
        <v>0</v>
      </c>
      <c r="F14" s="6"/>
      <c r="G14" s="7"/>
      <c r="H14" s="8"/>
      <c r="I14" s="44">
        <f t="shared" si="1"/>
        <v>0</v>
      </c>
    </row>
    <row r="15" spans="2:9" ht="15" thickBot="1">
      <c r="B15" s="4"/>
      <c r="C15" s="5"/>
      <c r="D15" s="6"/>
      <c r="E15" s="63" t="str">
        <f t="shared" si="0"/>
        <v>0</v>
      </c>
      <c r="F15" s="6"/>
      <c r="G15" s="7"/>
      <c r="H15" s="8"/>
      <c r="I15" s="44">
        <f t="shared" si="1"/>
        <v>0</v>
      </c>
    </row>
    <row r="16" spans="2:9" ht="15" thickBot="1">
      <c r="B16" s="159"/>
      <c r="C16" s="160"/>
      <c r="D16" s="6"/>
      <c r="E16" s="63" t="str">
        <f t="shared" si="0"/>
        <v>0</v>
      </c>
      <c r="F16" s="6"/>
      <c r="G16" s="7"/>
      <c r="H16" s="8"/>
      <c r="I16" s="44">
        <f t="shared" si="1"/>
        <v>0</v>
      </c>
    </row>
    <row r="17" spans="2:9" ht="15" thickBot="1">
      <c r="B17" s="9"/>
      <c r="C17" s="10"/>
      <c r="D17" s="11"/>
      <c r="E17" s="12"/>
      <c r="F17" s="11"/>
      <c r="G17" s="13"/>
      <c r="H17" s="12"/>
      <c r="I17" s="14"/>
    </row>
    <row r="18" spans="2:9" ht="32.450000000000003" customHeight="1" thickBot="1">
      <c r="B18" s="140" t="s">
        <v>12</v>
      </c>
      <c r="C18" s="141"/>
      <c r="D18" s="141"/>
      <c r="E18" s="141"/>
      <c r="F18" s="141"/>
      <c r="G18" s="141"/>
      <c r="H18" s="141"/>
      <c r="I18" s="142"/>
    </row>
    <row r="19" spans="2:9" ht="58.15" thickBot="1">
      <c r="B19" s="15" t="s">
        <v>24</v>
      </c>
      <c r="C19" s="161" t="s">
        <v>31</v>
      </c>
      <c r="D19" s="162"/>
      <c r="E19" s="163" t="s">
        <v>32</v>
      </c>
      <c r="F19" s="164"/>
      <c r="G19" s="16" t="s">
        <v>33</v>
      </c>
      <c r="H19" s="17" t="s">
        <v>34</v>
      </c>
      <c r="I19" s="18" t="s">
        <v>35</v>
      </c>
    </row>
    <row r="20" spans="2:9" ht="15" thickBot="1">
      <c r="B20" s="19"/>
      <c r="C20" s="147"/>
      <c r="D20" s="148"/>
      <c r="E20" s="147"/>
      <c r="F20" s="148"/>
      <c r="G20" s="45" t="str">
        <f>_xlfn.IFNA(LOOKUP(C20,B$60:D$68,E$60:E$68),"0")</f>
        <v>0</v>
      </c>
      <c r="H20" s="20"/>
      <c r="I20" s="44">
        <f>E20*G20</f>
        <v>0</v>
      </c>
    </row>
    <row r="21" spans="2:9" ht="15" thickBot="1">
      <c r="B21" s="19"/>
      <c r="C21" s="147"/>
      <c r="D21" s="148"/>
      <c r="E21" s="147"/>
      <c r="F21" s="148"/>
      <c r="G21" s="45" t="str">
        <f t="shared" ref="G21:G28" si="2">_xlfn.IFNA(LOOKUP(C21,B$60:D$68,E$60:E$68),"0")</f>
        <v>0</v>
      </c>
      <c r="H21" s="21"/>
      <c r="I21" s="44">
        <f t="shared" ref="I21:I28" si="3">E21*G21</f>
        <v>0</v>
      </c>
    </row>
    <row r="22" spans="2:9" ht="15" thickBot="1">
      <c r="B22" s="19"/>
      <c r="C22" s="147"/>
      <c r="D22" s="148"/>
      <c r="E22" s="147"/>
      <c r="F22" s="148"/>
      <c r="G22" s="45" t="str">
        <f t="shared" si="2"/>
        <v>0</v>
      </c>
      <c r="H22" s="21"/>
      <c r="I22" s="44">
        <f t="shared" si="3"/>
        <v>0</v>
      </c>
    </row>
    <row r="23" spans="2:9" ht="15" thickBot="1">
      <c r="B23" s="19"/>
      <c r="C23" s="147"/>
      <c r="D23" s="148"/>
      <c r="E23" s="147"/>
      <c r="F23" s="148"/>
      <c r="G23" s="45" t="str">
        <f t="shared" si="2"/>
        <v>0</v>
      </c>
      <c r="H23" s="21"/>
      <c r="I23" s="44">
        <f t="shared" si="3"/>
        <v>0</v>
      </c>
    </row>
    <row r="24" spans="2:9" ht="15" thickBot="1">
      <c r="B24" s="19"/>
      <c r="C24" s="147"/>
      <c r="D24" s="148"/>
      <c r="E24" s="147"/>
      <c r="F24" s="148"/>
      <c r="G24" s="45" t="str">
        <f t="shared" si="2"/>
        <v>0</v>
      </c>
      <c r="H24" s="21"/>
      <c r="I24" s="44">
        <f t="shared" si="3"/>
        <v>0</v>
      </c>
    </row>
    <row r="25" spans="2:9" ht="15" thickBot="1">
      <c r="B25" s="19"/>
      <c r="C25" s="147"/>
      <c r="D25" s="148"/>
      <c r="E25" s="147"/>
      <c r="F25" s="148"/>
      <c r="G25" s="45" t="str">
        <f t="shared" si="2"/>
        <v>0</v>
      </c>
      <c r="H25" s="21"/>
      <c r="I25" s="44">
        <f t="shared" si="3"/>
        <v>0</v>
      </c>
    </row>
    <row r="26" spans="2:9" ht="15" thickBot="1">
      <c r="B26" s="19"/>
      <c r="C26" s="147"/>
      <c r="D26" s="148"/>
      <c r="E26" s="147"/>
      <c r="F26" s="148"/>
      <c r="G26" s="45" t="str">
        <f t="shared" si="2"/>
        <v>0</v>
      </c>
      <c r="H26" s="21"/>
      <c r="I26" s="44">
        <f t="shared" si="3"/>
        <v>0</v>
      </c>
    </row>
    <row r="27" spans="2:9" ht="15" thickBot="1">
      <c r="B27" s="22"/>
      <c r="C27" s="147"/>
      <c r="D27" s="148"/>
      <c r="E27" s="147"/>
      <c r="F27" s="148"/>
      <c r="G27" s="45" t="str">
        <f t="shared" si="2"/>
        <v>0</v>
      </c>
      <c r="H27" s="21"/>
      <c r="I27" s="46">
        <f t="shared" si="3"/>
        <v>0</v>
      </c>
    </row>
    <row r="28" spans="2:9" ht="15" thickBot="1">
      <c r="B28" s="22"/>
      <c r="C28" s="147"/>
      <c r="D28" s="148"/>
      <c r="E28" s="149"/>
      <c r="F28" s="150"/>
      <c r="G28" s="45" t="str">
        <f t="shared" si="2"/>
        <v>0</v>
      </c>
      <c r="H28" s="21"/>
      <c r="I28" s="44">
        <f t="shared" si="3"/>
        <v>0</v>
      </c>
    </row>
    <row r="29" spans="2:9" ht="15" thickBot="1">
      <c r="B29" s="39"/>
      <c r="C29" s="24"/>
      <c r="D29" s="24"/>
      <c r="E29" s="24"/>
      <c r="F29" s="24"/>
      <c r="G29" s="40"/>
      <c r="H29" s="41"/>
      <c r="I29" s="27"/>
    </row>
    <row r="30" spans="2:9" ht="15" thickBot="1">
      <c r="B30" s="151" t="s">
        <v>36</v>
      </c>
      <c r="C30" s="152"/>
      <c r="D30" s="152"/>
      <c r="E30" s="152"/>
      <c r="F30" s="152"/>
      <c r="G30" s="152"/>
      <c r="H30" s="153"/>
      <c r="I30" s="68">
        <f>SUM(I10:I16,I20:I28)</f>
        <v>0</v>
      </c>
    </row>
    <row r="31" spans="2:9" ht="15" thickBot="1">
      <c r="B31" s="23"/>
      <c r="C31" s="146"/>
      <c r="D31" s="146"/>
      <c r="E31" s="146"/>
      <c r="F31" s="146"/>
      <c r="G31" s="42"/>
      <c r="H31" s="41"/>
      <c r="I31" s="27"/>
    </row>
    <row r="32" spans="2:9" ht="15" thickBot="1">
      <c r="B32" s="140" t="s">
        <v>15</v>
      </c>
      <c r="C32" s="141"/>
      <c r="D32" s="141"/>
      <c r="E32" s="141"/>
      <c r="F32" s="141"/>
      <c r="G32" s="141"/>
      <c r="H32" s="141"/>
      <c r="I32" s="142"/>
    </row>
    <row r="33" spans="2:9" s="26" customFormat="1" ht="28.9" customHeight="1" thickBot="1">
      <c r="B33" s="143" t="s">
        <v>37</v>
      </c>
      <c r="C33" s="144"/>
      <c r="D33" s="144"/>
      <c r="E33" s="144"/>
      <c r="F33" s="144"/>
      <c r="G33" s="144"/>
      <c r="H33" s="145"/>
      <c r="I33" s="25" t="s">
        <v>38</v>
      </c>
    </row>
    <row r="34" spans="2:9" ht="15" thickBot="1">
      <c r="B34" s="99"/>
      <c r="C34" s="100"/>
      <c r="D34" s="100"/>
      <c r="E34" s="100"/>
      <c r="F34" s="100"/>
      <c r="G34" s="100"/>
      <c r="H34" s="101"/>
      <c r="I34" s="6"/>
    </row>
    <row r="35" spans="2:9" ht="15" thickBot="1">
      <c r="B35" s="99"/>
      <c r="C35" s="100"/>
      <c r="D35" s="100"/>
      <c r="E35" s="100"/>
      <c r="F35" s="100"/>
      <c r="G35" s="100"/>
      <c r="H35" s="101"/>
      <c r="I35" s="6"/>
    </row>
    <row r="36" spans="2:9" ht="15" thickBot="1">
      <c r="B36" s="99"/>
      <c r="C36" s="100"/>
      <c r="D36" s="100"/>
      <c r="E36" s="100"/>
      <c r="F36" s="100"/>
      <c r="G36" s="100"/>
      <c r="H36" s="101"/>
      <c r="I36" s="6"/>
    </row>
    <row r="37" spans="2:9" ht="15" thickBot="1">
      <c r="B37" s="115"/>
      <c r="C37" s="116"/>
      <c r="D37" s="116"/>
      <c r="E37" s="116"/>
      <c r="F37" s="116"/>
      <c r="G37" s="116"/>
      <c r="H37" s="117"/>
      <c r="I37" s="6"/>
    </row>
    <row r="38" spans="2:9" ht="15" thickBot="1">
      <c r="B38" s="115"/>
      <c r="C38" s="116"/>
      <c r="D38" s="116"/>
      <c r="E38" s="116"/>
      <c r="F38" s="116"/>
      <c r="G38" s="116"/>
      <c r="H38" s="117"/>
      <c r="I38" s="6"/>
    </row>
    <row r="39" spans="2:9" ht="15" thickBot="1">
      <c r="B39" s="115"/>
      <c r="C39" s="116"/>
      <c r="D39" s="116"/>
      <c r="E39" s="116"/>
      <c r="F39" s="116"/>
      <c r="G39" s="116"/>
      <c r="H39" s="117"/>
      <c r="I39" s="6"/>
    </row>
    <row r="40" spans="2:9" ht="15" thickBot="1">
      <c r="B40" s="115"/>
      <c r="C40" s="116"/>
      <c r="D40" s="116"/>
      <c r="E40" s="116"/>
      <c r="F40" s="116"/>
      <c r="G40" s="116"/>
      <c r="H40" s="117"/>
      <c r="I40" s="6"/>
    </row>
    <row r="41" spans="2:9" ht="15" thickBot="1">
      <c r="B41" s="115"/>
      <c r="C41" s="116"/>
      <c r="D41" s="116"/>
      <c r="E41" s="116"/>
      <c r="F41" s="116"/>
      <c r="G41" s="116"/>
      <c r="H41" s="117"/>
      <c r="I41" s="6"/>
    </row>
    <row r="42" spans="2:9" ht="15" thickBot="1">
      <c r="B42" s="115"/>
      <c r="C42" s="116"/>
      <c r="D42" s="116"/>
      <c r="E42" s="116"/>
      <c r="F42" s="116"/>
      <c r="G42" s="116"/>
      <c r="H42" s="117"/>
      <c r="I42" s="6"/>
    </row>
    <row r="43" spans="2:9" ht="15" thickBot="1">
      <c r="B43" s="115"/>
      <c r="C43" s="116"/>
      <c r="D43" s="116"/>
      <c r="E43" s="116"/>
      <c r="F43" s="116"/>
      <c r="G43" s="116"/>
      <c r="H43" s="117"/>
      <c r="I43" s="6"/>
    </row>
    <row r="44" spans="2:9" ht="15" thickBot="1">
      <c r="B44" s="115"/>
      <c r="C44" s="116"/>
      <c r="D44" s="116"/>
      <c r="E44" s="116"/>
      <c r="F44" s="116"/>
      <c r="G44" s="116"/>
      <c r="H44" s="117"/>
      <c r="I44" s="6"/>
    </row>
    <row r="45" spans="2:9" ht="15" thickBot="1">
      <c r="B45" s="118" t="s">
        <v>17</v>
      </c>
      <c r="C45" s="119"/>
      <c r="D45" s="119"/>
      <c r="E45" s="119"/>
      <c r="F45" s="119"/>
      <c r="G45" s="119"/>
      <c r="H45" s="120"/>
      <c r="I45" s="66">
        <f>SUM(I34:I44)</f>
        <v>0</v>
      </c>
    </row>
    <row r="46" spans="2:9" ht="15" thickBot="1">
      <c r="B46" s="121"/>
      <c r="C46" s="121"/>
      <c r="D46" s="121"/>
      <c r="E46" s="121"/>
      <c r="F46" s="121"/>
      <c r="G46" s="121"/>
      <c r="H46" s="121"/>
      <c r="I46" s="27"/>
    </row>
    <row r="47" spans="2:9" ht="15" thickBot="1">
      <c r="B47" s="122" t="s">
        <v>18</v>
      </c>
      <c r="C47" s="123"/>
      <c r="D47" s="123"/>
      <c r="E47" s="123"/>
      <c r="F47" s="123"/>
      <c r="G47" s="123"/>
      <c r="H47" s="123"/>
      <c r="I47" s="124"/>
    </row>
    <row r="48" spans="2:9" ht="15" thickBot="1">
      <c r="B48" s="118" t="s">
        <v>19</v>
      </c>
      <c r="C48" s="119"/>
      <c r="D48" s="119"/>
      <c r="E48" s="119"/>
      <c r="F48" s="119"/>
      <c r="G48" s="119"/>
      <c r="H48" s="120"/>
      <c r="I48" s="66">
        <f>I30*0.15</f>
        <v>0</v>
      </c>
    </row>
    <row r="49" spans="2:9" ht="15" thickBot="1">
      <c r="B49" s="43"/>
      <c r="C49" s="43"/>
      <c r="D49" s="43"/>
      <c r="E49" s="43"/>
      <c r="F49" s="43"/>
      <c r="G49" s="43"/>
      <c r="H49" s="43"/>
      <c r="I49" s="27"/>
    </row>
    <row r="50" spans="2:9" ht="15" thickBot="1">
      <c r="B50" s="125" t="s">
        <v>39</v>
      </c>
      <c r="C50" s="126"/>
      <c r="D50" s="126"/>
      <c r="E50" s="126"/>
      <c r="F50" s="126"/>
      <c r="G50" s="126"/>
      <c r="H50" s="127"/>
      <c r="I50" s="67">
        <f>I30+I45+I48</f>
        <v>0</v>
      </c>
    </row>
    <row r="52" spans="2:9" ht="15" thickBot="1"/>
    <row r="53" spans="2:9" ht="30" customHeight="1" thickBot="1">
      <c r="B53" s="128" t="s">
        <v>40</v>
      </c>
      <c r="C53" s="129"/>
      <c r="D53" s="130"/>
      <c r="E53" s="28"/>
      <c r="F53" s="28"/>
      <c r="G53" s="28"/>
      <c r="H53" s="28"/>
      <c r="I53" s="28"/>
    </row>
    <row r="54" spans="2:9">
      <c r="B54" s="133" t="s">
        <v>41</v>
      </c>
      <c r="C54" s="134"/>
      <c r="D54" s="29">
        <v>1.4975000000000001</v>
      </c>
      <c r="E54" s="30"/>
      <c r="F54" s="30"/>
      <c r="G54" s="30"/>
      <c r="H54" s="30"/>
      <c r="I54" s="30"/>
    </row>
    <row r="55" spans="2:9">
      <c r="B55" s="133" t="s">
        <v>42</v>
      </c>
      <c r="C55" s="134"/>
      <c r="D55" s="29">
        <v>1.5258</v>
      </c>
      <c r="E55" s="30"/>
      <c r="F55" s="30"/>
      <c r="G55" s="30"/>
      <c r="H55" s="30"/>
      <c r="I55" s="30"/>
    </row>
    <row r="56" spans="2:9" ht="15" thickBot="1">
      <c r="B56" s="135" t="s">
        <v>43</v>
      </c>
      <c r="C56" s="136"/>
      <c r="D56" s="31">
        <v>1.5465</v>
      </c>
      <c r="E56" s="30"/>
      <c r="F56" s="30"/>
      <c r="G56" s="30"/>
      <c r="H56" s="30"/>
      <c r="I56" s="30"/>
    </row>
    <row r="57" spans="2:9" ht="15" thickBot="1"/>
    <row r="58" spans="2:9" ht="30" customHeight="1">
      <c r="B58" s="137" t="s">
        <v>44</v>
      </c>
      <c r="C58" s="138"/>
      <c r="D58" s="138"/>
      <c r="E58" s="139"/>
      <c r="F58" s="32"/>
    </row>
    <row r="59" spans="2:9" ht="28.9" customHeight="1">
      <c r="B59" s="33" t="s">
        <v>45</v>
      </c>
      <c r="C59" s="114" t="s">
        <v>46</v>
      </c>
      <c r="D59" s="114"/>
      <c r="E59" s="34" t="s">
        <v>47</v>
      </c>
      <c r="F59" s="35"/>
    </row>
    <row r="60" spans="2:9">
      <c r="B60" s="108" t="s">
        <v>48</v>
      </c>
      <c r="C60" s="109"/>
      <c r="D60" s="110"/>
      <c r="E60" s="36">
        <v>74.569999999999993</v>
      </c>
      <c r="F60" s="37"/>
    </row>
    <row r="61" spans="2:9">
      <c r="B61" s="108" t="s">
        <v>49</v>
      </c>
      <c r="C61" s="109"/>
      <c r="D61" s="110"/>
      <c r="E61" s="36">
        <v>74.569999999999993</v>
      </c>
      <c r="F61" s="37"/>
    </row>
    <row r="62" spans="2:9">
      <c r="B62" s="108" t="s">
        <v>50</v>
      </c>
      <c r="C62" s="109"/>
      <c r="D62" s="110"/>
      <c r="E62" s="36">
        <v>63.27</v>
      </c>
      <c r="F62" s="37"/>
    </row>
    <row r="63" spans="2:9" ht="14.45" customHeight="1">
      <c r="B63" s="108" t="s">
        <v>51</v>
      </c>
      <c r="C63" s="109"/>
      <c r="D63" s="110"/>
      <c r="E63" s="36">
        <v>89.11</v>
      </c>
      <c r="F63" s="37"/>
    </row>
    <row r="64" spans="2:9">
      <c r="B64" s="108" t="s">
        <v>52</v>
      </c>
      <c r="C64" s="109"/>
      <c r="D64" s="110"/>
      <c r="E64" s="36">
        <v>81.83</v>
      </c>
      <c r="F64" s="37"/>
    </row>
    <row r="65" spans="2:6">
      <c r="B65" s="108" t="s">
        <v>53</v>
      </c>
      <c r="C65" s="109"/>
      <c r="D65" s="110"/>
      <c r="E65" s="36">
        <v>64.739999999999995</v>
      </c>
      <c r="F65" s="37"/>
    </row>
    <row r="66" spans="2:6">
      <c r="B66" s="108" t="s">
        <v>54</v>
      </c>
      <c r="C66" s="109"/>
      <c r="D66" s="110"/>
      <c r="E66" s="36">
        <v>100.86</v>
      </c>
      <c r="F66" s="37"/>
    </row>
    <row r="67" spans="2:6">
      <c r="B67" s="108" t="s">
        <v>55</v>
      </c>
      <c r="C67" s="109"/>
      <c r="D67" s="110"/>
      <c r="E67" s="36">
        <v>81.83</v>
      </c>
      <c r="F67" s="37"/>
    </row>
    <row r="68" spans="2:6" ht="15" thickBot="1">
      <c r="B68" s="111" t="s">
        <v>56</v>
      </c>
      <c r="C68" s="112"/>
      <c r="D68" s="113"/>
      <c r="E68" s="38">
        <v>85.34</v>
      </c>
      <c r="F68" s="37"/>
    </row>
    <row r="70" spans="2:6" hidden="1"/>
    <row r="71" spans="2:6" hidden="1">
      <c r="B71" s="1" t="s">
        <v>57</v>
      </c>
    </row>
    <row r="72" spans="2:6" hidden="1">
      <c r="B72" s="1" t="s">
        <v>58</v>
      </c>
    </row>
    <row r="73" spans="2:6" hidden="1">
      <c r="B73" s="1" t="s">
        <v>59</v>
      </c>
    </row>
    <row r="74" spans="2:6" hidden="1"/>
    <row r="75" spans="2:6" hidden="1">
      <c r="B75" s="1" t="s">
        <v>60</v>
      </c>
    </row>
    <row r="76" spans="2:6" hidden="1">
      <c r="B76" s="1" t="s">
        <v>61</v>
      </c>
    </row>
    <row r="77" spans="2:6" hidden="1">
      <c r="B77" s="1" t="s">
        <v>62</v>
      </c>
    </row>
    <row r="78" spans="2:6" hidden="1"/>
    <row r="79" spans="2:6" hidden="1"/>
  </sheetData>
  <sheetProtection sheet="1" objects="1" scenarios="1"/>
  <mergeCells count="70">
    <mergeCell ref="B1:I1"/>
    <mergeCell ref="C3:I3"/>
    <mergeCell ref="B6:I6"/>
    <mergeCell ref="B7:F7"/>
    <mergeCell ref="G7:I7"/>
    <mergeCell ref="C20:D20"/>
    <mergeCell ref="E20:F20"/>
    <mergeCell ref="B8:I8"/>
    <mergeCell ref="B9:C9"/>
    <mergeCell ref="B10:C10"/>
    <mergeCell ref="B11:C11"/>
    <mergeCell ref="B12:C12"/>
    <mergeCell ref="B13:C13"/>
    <mergeCell ref="B14:C14"/>
    <mergeCell ref="B16:C16"/>
    <mergeCell ref="B18:I18"/>
    <mergeCell ref="C19:D19"/>
    <mergeCell ref="E19:F19"/>
    <mergeCell ref="C21:D21"/>
    <mergeCell ref="E21:F21"/>
    <mergeCell ref="C22:D22"/>
    <mergeCell ref="E22:F22"/>
    <mergeCell ref="C23:D23"/>
    <mergeCell ref="E23:F23"/>
    <mergeCell ref="C31:D31"/>
    <mergeCell ref="E31:F31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B30:H30"/>
    <mergeCell ref="B43:H43"/>
    <mergeCell ref="B32:I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C59:D59"/>
    <mergeCell ref="B44:H44"/>
    <mergeCell ref="B45:H45"/>
    <mergeCell ref="B46:H46"/>
    <mergeCell ref="B47:I47"/>
    <mergeCell ref="B48:H48"/>
    <mergeCell ref="B50:H50"/>
    <mergeCell ref="B53:D53"/>
    <mergeCell ref="B54:C54"/>
    <mergeCell ref="B55:C55"/>
    <mergeCell ref="B56:C56"/>
    <mergeCell ref="B58:E58"/>
    <mergeCell ref="B66:D66"/>
    <mergeCell ref="B67:D67"/>
    <mergeCell ref="B68:D68"/>
    <mergeCell ref="B60:D60"/>
    <mergeCell ref="B61:D61"/>
    <mergeCell ref="B62:D62"/>
    <mergeCell ref="B63:D63"/>
    <mergeCell ref="B64:D64"/>
    <mergeCell ref="B65:D65"/>
  </mergeCells>
  <dataValidations count="3">
    <dataValidation type="list" allowBlank="1" showInputMessage="1" showErrorMessage="1" sqref="C31" xr:uid="{A4B714E7-68A0-4910-81D2-F64D77F05DE5}">
      <formula1>$B$71:$B$73</formula1>
    </dataValidation>
    <dataValidation type="list" allowBlank="1" showInputMessage="1" showErrorMessage="1" sqref="G7" xr:uid="{C4C537D6-CB63-4819-ABE4-6FAF01111EBA}">
      <formula1>"Moins de 10 travailleurs,Entre 10 et 19 travailleurs,20 travailleurs ou plus"</formula1>
    </dataValidation>
    <dataValidation type="list" allowBlank="1" showInputMessage="1" showErrorMessage="1" sqref="C20:D29" xr:uid="{2D9A0977-FD27-406F-9866-F1A2C57E12B2}">
      <formula1>$B$60:$B$68</formula1>
    </dataValidation>
  </dataValidations>
  <pageMargins left="0.7" right="0.7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B438D-D4F4-45F2-82FE-F9B68BA865C0}">
  <sheetPr codeName="Feuil3">
    <pageSetUpPr fitToPage="1"/>
  </sheetPr>
  <dimension ref="B1:I79"/>
  <sheetViews>
    <sheetView showGridLines="0" zoomScaleNormal="100" workbookViewId="0">
      <selection activeCell="L52" sqref="L52"/>
    </sheetView>
  </sheetViews>
  <sheetFormatPr defaultColWidth="11.5703125" defaultRowHeight="14.45"/>
  <cols>
    <col min="1" max="1" width="2.7109375" style="1" customWidth="1"/>
    <col min="2" max="2" width="17.42578125" style="1" customWidth="1"/>
    <col min="3" max="3" width="10.7109375" style="1" customWidth="1"/>
    <col min="4" max="4" width="14.5703125" style="1" customWidth="1"/>
    <col min="5" max="5" width="15.140625" style="1" customWidth="1"/>
    <col min="6" max="6" width="10" style="1" customWidth="1"/>
    <col min="7" max="7" width="12.7109375" style="1" customWidth="1"/>
    <col min="8" max="8" width="11.5703125" style="1"/>
    <col min="9" max="9" width="21.140625" style="1" customWidth="1"/>
    <col min="10" max="10" width="11.5703125" style="1"/>
    <col min="11" max="11" width="11.5703125" style="1" customWidth="1"/>
    <col min="12" max="16384" width="11.5703125" style="1"/>
  </cols>
  <sheetData>
    <row r="1" spans="2:9" ht="21">
      <c r="B1" s="98" t="s">
        <v>0</v>
      </c>
      <c r="C1" s="98"/>
      <c r="D1" s="98"/>
      <c r="E1" s="98"/>
      <c r="F1" s="98"/>
      <c r="G1" s="98"/>
      <c r="H1" s="98"/>
      <c r="I1" s="98"/>
    </row>
    <row r="2" spans="2:9" ht="15" thickBot="1"/>
    <row r="3" spans="2:9" ht="15" thickBot="1">
      <c r="B3" s="64" t="s">
        <v>21</v>
      </c>
      <c r="C3" s="99"/>
      <c r="D3" s="100"/>
      <c r="E3" s="100"/>
      <c r="F3" s="100"/>
      <c r="G3" s="100"/>
      <c r="H3" s="100"/>
      <c r="I3" s="101"/>
    </row>
    <row r="4" spans="2:9">
      <c r="C4" s="2"/>
      <c r="D4" s="2"/>
      <c r="E4" s="2"/>
      <c r="F4" s="2"/>
      <c r="G4" s="2"/>
      <c r="H4" s="2"/>
      <c r="I4" s="2"/>
    </row>
    <row r="5" spans="2:9" ht="15" thickBot="1"/>
    <row r="6" spans="2:9" ht="32.450000000000003" customHeight="1" thickBot="1">
      <c r="B6" s="165" t="s">
        <v>3</v>
      </c>
      <c r="C6" s="166"/>
      <c r="D6" s="166"/>
      <c r="E6" s="166"/>
      <c r="F6" s="166"/>
      <c r="G6" s="166"/>
      <c r="H6" s="166"/>
      <c r="I6" s="167"/>
    </row>
    <row r="7" spans="2:9" ht="14.45" customHeight="1" thickBot="1">
      <c r="B7" s="168" t="s">
        <v>22</v>
      </c>
      <c r="C7" s="169"/>
      <c r="D7" s="169"/>
      <c r="E7" s="169"/>
      <c r="F7" s="169"/>
      <c r="G7" s="170"/>
      <c r="H7" s="171"/>
      <c r="I7" s="172"/>
    </row>
    <row r="8" spans="2:9" ht="15" thickBot="1">
      <c r="B8" s="154" t="s">
        <v>23</v>
      </c>
      <c r="C8" s="155"/>
      <c r="D8" s="155"/>
      <c r="E8" s="155"/>
      <c r="F8" s="155"/>
      <c r="G8" s="155"/>
      <c r="H8" s="155"/>
      <c r="I8" s="156"/>
    </row>
    <row r="9" spans="2:9" ht="58.15" thickBot="1">
      <c r="B9" s="157" t="s">
        <v>24</v>
      </c>
      <c r="C9" s="158"/>
      <c r="D9" s="3" t="s">
        <v>25</v>
      </c>
      <c r="E9" s="3" t="s">
        <v>26</v>
      </c>
      <c r="F9" s="3" t="s">
        <v>27</v>
      </c>
      <c r="G9" s="3" t="s">
        <v>28</v>
      </c>
      <c r="H9" s="3" t="s">
        <v>29</v>
      </c>
      <c r="I9" s="3" t="s">
        <v>30</v>
      </c>
    </row>
    <row r="10" spans="2:9" ht="15" thickBot="1">
      <c r="B10" s="159"/>
      <c r="C10" s="160"/>
      <c r="D10" s="6"/>
      <c r="E10" s="63" t="str">
        <f>IF(G$7=B$54,D$54,IF(G$7=B$55,D$55,IF(G$7=B$56,D$56,"0")))</f>
        <v>0</v>
      </c>
      <c r="F10" s="6"/>
      <c r="G10" s="7"/>
      <c r="H10" s="8"/>
      <c r="I10" s="44">
        <f>((D10*E10)-F10)*G10*H10</f>
        <v>0</v>
      </c>
    </row>
    <row r="11" spans="2:9" ht="15" thickBot="1">
      <c r="B11" s="159"/>
      <c r="C11" s="160"/>
      <c r="D11" s="6"/>
      <c r="E11" s="63" t="str">
        <f t="shared" ref="E11:E16" si="0">IF(G$7=B$54,D$54,IF(G$7=B$55,D$55,IF(G$7=B$56,D$56,"0")))</f>
        <v>0</v>
      </c>
      <c r="F11" s="6"/>
      <c r="G11" s="7"/>
      <c r="H11" s="8"/>
      <c r="I11" s="44">
        <f t="shared" ref="I11:I16" si="1">((D11*E11)-F11)*G11*H11</f>
        <v>0</v>
      </c>
    </row>
    <row r="12" spans="2:9" ht="15" thickBot="1">
      <c r="B12" s="159"/>
      <c r="C12" s="160"/>
      <c r="D12" s="6"/>
      <c r="E12" s="63" t="str">
        <f t="shared" si="0"/>
        <v>0</v>
      </c>
      <c r="F12" s="6"/>
      <c r="G12" s="7"/>
      <c r="H12" s="8"/>
      <c r="I12" s="44">
        <f t="shared" si="1"/>
        <v>0</v>
      </c>
    </row>
    <row r="13" spans="2:9" ht="15" thickBot="1">
      <c r="B13" s="159"/>
      <c r="C13" s="160"/>
      <c r="D13" s="6"/>
      <c r="E13" s="63" t="str">
        <f t="shared" si="0"/>
        <v>0</v>
      </c>
      <c r="F13" s="6"/>
      <c r="G13" s="7"/>
      <c r="H13" s="8"/>
      <c r="I13" s="44">
        <f t="shared" si="1"/>
        <v>0</v>
      </c>
    </row>
    <row r="14" spans="2:9" ht="15" thickBot="1">
      <c r="B14" s="159"/>
      <c r="C14" s="160"/>
      <c r="D14" s="6"/>
      <c r="E14" s="63" t="str">
        <f t="shared" si="0"/>
        <v>0</v>
      </c>
      <c r="F14" s="6"/>
      <c r="G14" s="7"/>
      <c r="H14" s="8"/>
      <c r="I14" s="44">
        <f t="shared" si="1"/>
        <v>0</v>
      </c>
    </row>
    <row r="15" spans="2:9" ht="15" thickBot="1">
      <c r="B15" s="4"/>
      <c r="C15" s="5"/>
      <c r="D15" s="6"/>
      <c r="E15" s="63" t="str">
        <f t="shared" si="0"/>
        <v>0</v>
      </c>
      <c r="F15" s="6"/>
      <c r="G15" s="7"/>
      <c r="H15" s="8"/>
      <c r="I15" s="44">
        <f t="shared" si="1"/>
        <v>0</v>
      </c>
    </row>
    <row r="16" spans="2:9" ht="15" thickBot="1">
      <c r="B16" s="159"/>
      <c r="C16" s="160"/>
      <c r="D16" s="6"/>
      <c r="E16" s="63" t="str">
        <f t="shared" si="0"/>
        <v>0</v>
      </c>
      <c r="F16" s="6"/>
      <c r="G16" s="7"/>
      <c r="H16" s="8"/>
      <c r="I16" s="44">
        <f t="shared" si="1"/>
        <v>0</v>
      </c>
    </row>
    <row r="17" spans="2:9" ht="15" thickBot="1">
      <c r="B17" s="9"/>
      <c r="C17" s="10"/>
      <c r="D17" s="11"/>
      <c r="E17" s="12"/>
      <c r="F17" s="11"/>
      <c r="G17" s="13"/>
      <c r="H17" s="12"/>
      <c r="I17" s="14"/>
    </row>
    <row r="18" spans="2:9" ht="32.450000000000003" customHeight="1" thickBot="1">
      <c r="B18" s="140" t="s">
        <v>12</v>
      </c>
      <c r="C18" s="141"/>
      <c r="D18" s="141"/>
      <c r="E18" s="141"/>
      <c r="F18" s="141"/>
      <c r="G18" s="141"/>
      <c r="H18" s="141"/>
      <c r="I18" s="142"/>
    </row>
    <row r="19" spans="2:9" ht="58.15" thickBot="1">
      <c r="B19" s="15" t="s">
        <v>24</v>
      </c>
      <c r="C19" s="161" t="s">
        <v>31</v>
      </c>
      <c r="D19" s="162"/>
      <c r="E19" s="163" t="s">
        <v>32</v>
      </c>
      <c r="F19" s="164"/>
      <c r="G19" s="16" t="s">
        <v>33</v>
      </c>
      <c r="H19" s="17" t="s">
        <v>34</v>
      </c>
      <c r="I19" s="18" t="s">
        <v>35</v>
      </c>
    </row>
    <row r="20" spans="2:9" ht="15" thickBot="1">
      <c r="B20" s="19"/>
      <c r="C20" s="147"/>
      <c r="D20" s="148"/>
      <c r="E20" s="147"/>
      <c r="F20" s="148"/>
      <c r="G20" s="45" t="str">
        <f>_xlfn.IFNA(LOOKUP(C20,B$60:D$68,E$60:E$68),"0")</f>
        <v>0</v>
      </c>
      <c r="H20" s="20"/>
      <c r="I20" s="44">
        <f>E20*G20</f>
        <v>0</v>
      </c>
    </row>
    <row r="21" spans="2:9" ht="15" thickBot="1">
      <c r="B21" s="19"/>
      <c r="C21" s="147"/>
      <c r="D21" s="148"/>
      <c r="E21" s="147"/>
      <c r="F21" s="148"/>
      <c r="G21" s="45" t="str">
        <f t="shared" ref="G21:G28" si="2">_xlfn.IFNA(LOOKUP(C21,B$60:D$68,E$60:E$68),"0")</f>
        <v>0</v>
      </c>
      <c r="H21" s="21"/>
      <c r="I21" s="44">
        <f t="shared" ref="I21:I28" si="3">E21*G21</f>
        <v>0</v>
      </c>
    </row>
    <row r="22" spans="2:9" ht="15" thickBot="1">
      <c r="B22" s="19"/>
      <c r="C22" s="147"/>
      <c r="D22" s="148"/>
      <c r="E22" s="147"/>
      <c r="F22" s="148"/>
      <c r="G22" s="45" t="str">
        <f t="shared" si="2"/>
        <v>0</v>
      </c>
      <c r="H22" s="21"/>
      <c r="I22" s="44">
        <f t="shared" si="3"/>
        <v>0</v>
      </c>
    </row>
    <row r="23" spans="2:9" ht="15" thickBot="1">
      <c r="B23" s="19"/>
      <c r="C23" s="147"/>
      <c r="D23" s="148"/>
      <c r="E23" s="147"/>
      <c r="F23" s="148"/>
      <c r="G23" s="45" t="str">
        <f t="shared" si="2"/>
        <v>0</v>
      </c>
      <c r="H23" s="21"/>
      <c r="I23" s="44">
        <f t="shared" si="3"/>
        <v>0</v>
      </c>
    </row>
    <row r="24" spans="2:9" ht="15" thickBot="1">
      <c r="B24" s="19"/>
      <c r="C24" s="147"/>
      <c r="D24" s="148"/>
      <c r="E24" s="147"/>
      <c r="F24" s="148"/>
      <c r="G24" s="45" t="str">
        <f t="shared" si="2"/>
        <v>0</v>
      </c>
      <c r="H24" s="21"/>
      <c r="I24" s="44">
        <f t="shared" si="3"/>
        <v>0</v>
      </c>
    </row>
    <row r="25" spans="2:9" ht="15" thickBot="1">
      <c r="B25" s="19"/>
      <c r="C25" s="147"/>
      <c r="D25" s="148"/>
      <c r="E25" s="147"/>
      <c r="F25" s="148"/>
      <c r="G25" s="45" t="str">
        <f t="shared" si="2"/>
        <v>0</v>
      </c>
      <c r="H25" s="21"/>
      <c r="I25" s="44">
        <f t="shared" si="3"/>
        <v>0</v>
      </c>
    </row>
    <row r="26" spans="2:9" ht="15" thickBot="1">
      <c r="B26" s="19"/>
      <c r="C26" s="147"/>
      <c r="D26" s="148"/>
      <c r="E26" s="147"/>
      <c r="F26" s="148"/>
      <c r="G26" s="45" t="str">
        <f t="shared" si="2"/>
        <v>0</v>
      </c>
      <c r="H26" s="21"/>
      <c r="I26" s="44">
        <f t="shared" si="3"/>
        <v>0</v>
      </c>
    </row>
    <row r="27" spans="2:9" ht="15" thickBot="1">
      <c r="B27" s="22"/>
      <c r="C27" s="147"/>
      <c r="D27" s="148"/>
      <c r="E27" s="147"/>
      <c r="F27" s="148"/>
      <c r="G27" s="45" t="str">
        <f t="shared" si="2"/>
        <v>0</v>
      </c>
      <c r="H27" s="21"/>
      <c r="I27" s="46">
        <f t="shared" si="3"/>
        <v>0</v>
      </c>
    </row>
    <row r="28" spans="2:9" ht="15" thickBot="1">
      <c r="B28" s="22"/>
      <c r="C28" s="147"/>
      <c r="D28" s="148"/>
      <c r="E28" s="149"/>
      <c r="F28" s="150"/>
      <c r="G28" s="45" t="str">
        <f t="shared" si="2"/>
        <v>0</v>
      </c>
      <c r="H28" s="21"/>
      <c r="I28" s="44">
        <f t="shared" si="3"/>
        <v>0</v>
      </c>
    </row>
    <row r="29" spans="2:9" ht="15" thickBot="1">
      <c r="B29" s="39"/>
      <c r="C29" s="24"/>
      <c r="D29" s="24"/>
      <c r="E29" s="24"/>
      <c r="F29" s="24"/>
      <c r="G29" s="40"/>
      <c r="H29" s="41"/>
      <c r="I29" s="27"/>
    </row>
    <row r="30" spans="2:9" ht="15" thickBot="1">
      <c r="B30" s="151" t="s">
        <v>36</v>
      </c>
      <c r="C30" s="152"/>
      <c r="D30" s="152"/>
      <c r="E30" s="152"/>
      <c r="F30" s="152"/>
      <c r="G30" s="152"/>
      <c r="H30" s="153"/>
      <c r="I30" s="68">
        <f>SUM(I10:I16,I20:I28)</f>
        <v>0</v>
      </c>
    </row>
    <row r="31" spans="2:9" ht="15" thickBot="1">
      <c r="B31" s="23"/>
      <c r="C31" s="146"/>
      <c r="D31" s="146"/>
      <c r="E31" s="146"/>
      <c r="F31" s="146"/>
      <c r="G31" s="42"/>
      <c r="H31" s="41"/>
      <c r="I31" s="27"/>
    </row>
    <row r="32" spans="2:9" ht="15" thickBot="1">
      <c r="B32" s="140" t="s">
        <v>15</v>
      </c>
      <c r="C32" s="141"/>
      <c r="D32" s="141"/>
      <c r="E32" s="141"/>
      <c r="F32" s="141"/>
      <c r="G32" s="141"/>
      <c r="H32" s="141"/>
      <c r="I32" s="142"/>
    </row>
    <row r="33" spans="2:9" s="26" customFormat="1" ht="28.9" customHeight="1" thickBot="1">
      <c r="B33" s="143" t="s">
        <v>37</v>
      </c>
      <c r="C33" s="144"/>
      <c r="D33" s="144"/>
      <c r="E33" s="144"/>
      <c r="F33" s="144"/>
      <c r="G33" s="144"/>
      <c r="H33" s="145"/>
      <c r="I33" s="25" t="s">
        <v>38</v>
      </c>
    </row>
    <row r="34" spans="2:9" ht="15" thickBot="1">
      <c r="B34" s="99"/>
      <c r="C34" s="100"/>
      <c r="D34" s="100"/>
      <c r="E34" s="100"/>
      <c r="F34" s="100"/>
      <c r="G34" s="100"/>
      <c r="H34" s="101"/>
      <c r="I34" s="6"/>
    </row>
    <row r="35" spans="2:9" ht="15" thickBot="1">
      <c r="B35" s="99"/>
      <c r="C35" s="100"/>
      <c r="D35" s="100"/>
      <c r="E35" s="100"/>
      <c r="F35" s="100"/>
      <c r="G35" s="100"/>
      <c r="H35" s="101"/>
      <c r="I35" s="6"/>
    </row>
    <row r="36" spans="2:9" ht="15" thickBot="1">
      <c r="B36" s="99"/>
      <c r="C36" s="100"/>
      <c r="D36" s="100"/>
      <c r="E36" s="100"/>
      <c r="F36" s="100"/>
      <c r="G36" s="100"/>
      <c r="H36" s="101"/>
      <c r="I36" s="6"/>
    </row>
    <row r="37" spans="2:9" ht="15" thickBot="1">
      <c r="B37" s="115"/>
      <c r="C37" s="116"/>
      <c r="D37" s="116"/>
      <c r="E37" s="116"/>
      <c r="F37" s="116"/>
      <c r="G37" s="116"/>
      <c r="H37" s="117"/>
      <c r="I37" s="6"/>
    </row>
    <row r="38" spans="2:9" ht="15" thickBot="1">
      <c r="B38" s="115"/>
      <c r="C38" s="116"/>
      <c r="D38" s="116"/>
      <c r="E38" s="116"/>
      <c r="F38" s="116"/>
      <c r="G38" s="116"/>
      <c r="H38" s="117"/>
      <c r="I38" s="6"/>
    </row>
    <row r="39" spans="2:9" ht="15" thickBot="1">
      <c r="B39" s="115"/>
      <c r="C39" s="116"/>
      <c r="D39" s="116"/>
      <c r="E39" s="116"/>
      <c r="F39" s="116"/>
      <c r="G39" s="116"/>
      <c r="H39" s="117"/>
      <c r="I39" s="6"/>
    </row>
    <row r="40" spans="2:9" ht="15" thickBot="1">
      <c r="B40" s="115"/>
      <c r="C40" s="116"/>
      <c r="D40" s="116"/>
      <c r="E40" s="116"/>
      <c r="F40" s="116"/>
      <c r="G40" s="116"/>
      <c r="H40" s="117"/>
      <c r="I40" s="6"/>
    </row>
    <row r="41" spans="2:9" ht="15" thickBot="1">
      <c r="B41" s="115"/>
      <c r="C41" s="116"/>
      <c r="D41" s="116"/>
      <c r="E41" s="116"/>
      <c r="F41" s="116"/>
      <c r="G41" s="116"/>
      <c r="H41" s="117"/>
      <c r="I41" s="6"/>
    </row>
    <row r="42" spans="2:9" ht="15" thickBot="1">
      <c r="B42" s="115"/>
      <c r="C42" s="116"/>
      <c r="D42" s="116"/>
      <c r="E42" s="116"/>
      <c r="F42" s="116"/>
      <c r="G42" s="116"/>
      <c r="H42" s="117"/>
      <c r="I42" s="6"/>
    </row>
    <row r="43" spans="2:9" ht="15" thickBot="1">
      <c r="B43" s="115"/>
      <c r="C43" s="116"/>
      <c r="D43" s="116"/>
      <c r="E43" s="116"/>
      <c r="F43" s="116"/>
      <c r="G43" s="116"/>
      <c r="H43" s="117"/>
      <c r="I43" s="6"/>
    </row>
    <row r="44" spans="2:9" ht="15" thickBot="1">
      <c r="B44" s="115"/>
      <c r="C44" s="116"/>
      <c r="D44" s="116"/>
      <c r="E44" s="116"/>
      <c r="F44" s="116"/>
      <c r="G44" s="116"/>
      <c r="H44" s="117"/>
      <c r="I44" s="6"/>
    </row>
    <row r="45" spans="2:9" ht="15" thickBot="1">
      <c r="B45" s="118" t="s">
        <v>17</v>
      </c>
      <c r="C45" s="119"/>
      <c r="D45" s="119"/>
      <c r="E45" s="119"/>
      <c r="F45" s="119"/>
      <c r="G45" s="119"/>
      <c r="H45" s="120"/>
      <c r="I45" s="66">
        <f>SUM(I34:I44)</f>
        <v>0</v>
      </c>
    </row>
    <row r="46" spans="2:9" ht="15" thickBot="1">
      <c r="B46" s="121"/>
      <c r="C46" s="121"/>
      <c r="D46" s="121"/>
      <c r="E46" s="121"/>
      <c r="F46" s="121"/>
      <c r="G46" s="121"/>
      <c r="H46" s="121"/>
      <c r="I46" s="27"/>
    </row>
    <row r="47" spans="2:9" ht="15" thickBot="1">
      <c r="B47" s="122" t="s">
        <v>18</v>
      </c>
      <c r="C47" s="123"/>
      <c r="D47" s="123"/>
      <c r="E47" s="123"/>
      <c r="F47" s="123"/>
      <c r="G47" s="123"/>
      <c r="H47" s="123"/>
      <c r="I47" s="124"/>
    </row>
    <row r="48" spans="2:9" ht="15" thickBot="1">
      <c r="B48" s="118" t="s">
        <v>19</v>
      </c>
      <c r="C48" s="119"/>
      <c r="D48" s="119"/>
      <c r="E48" s="119"/>
      <c r="F48" s="119"/>
      <c r="G48" s="119"/>
      <c r="H48" s="120"/>
      <c r="I48" s="66">
        <f>I30*0.15</f>
        <v>0</v>
      </c>
    </row>
    <row r="49" spans="2:9" ht="15" thickBot="1">
      <c r="B49" s="43"/>
      <c r="C49" s="43"/>
      <c r="D49" s="43"/>
      <c r="E49" s="43"/>
      <c r="F49" s="43"/>
      <c r="G49" s="43"/>
      <c r="H49" s="43"/>
      <c r="I49" s="27"/>
    </row>
    <row r="50" spans="2:9" ht="15" thickBot="1">
      <c r="B50" s="125" t="s">
        <v>39</v>
      </c>
      <c r="C50" s="126"/>
      <c r="D50" s="126"/>
      <c r="E50" s="126"/>
      <c r="F50" s="126"/>
      <c r="G50" s="126"/>
      <c r="H50" s="127"/>
      <c r="I50" s="67">
        <f>I30+I45+I48</f>
        <v>0</v>
      </c>
    </row>
    <row r="52" spans="2:9" ht="15" thickBot="1"/>
    <row r="53" spans="2:9" ht="30" customHeight="1" thickBot="1">
      <c r="B53" s="128" t="s">
        <v>40</v>
      </c>
      <c r="C53" s="129"/>
      <c r="D53" s="130"/>
      <c r="E53" s="28"/>
      <c r="F53" s="28"/>
      <c r="G53" s="28"/>
      <c r="H53" s="28"/>
      <c r="I53" s="28"/>
    </row>
    <row r="54" spans="2:9">
      <c r="B54" s="133" t="s">
        <v>41</v>
      </c>
      <c r="C54" s="134"/>
      <c r="D54" s="29">
        <v>1.4975000000000001</v>
      </c>
      <c r="E54" s="30"/>
      <c r="F54" s="30"/>
      <c r="G54" s="30"/>
      <c r="H54" s="30"/>
      <c r="I54" s="30"/>
    </row>
    <row r="55" spans="2:9">
      <c r="B55" s="133" t="s">
        <v>42</v>
      </c>
      <c r="C55" s="134"/>
      <c r="D55" s="29">
        <v>1.5258</v>
      </c>
      <c r="E55" s="30"/>
      <c r="F55" s="30"/>
      <c r="G55" s="30"/>
      <c r="H55" s="30"/>
      <c r="I55" s="30"/>
    </row>
    <row r="56" spans="2:9" ht="15" thickBot="1">
      <c r="B56" s="135" t="s">
        <v>43</v>
      </c>
      <c r="C56" s="136"/>
      <c r="D56" s="31">
        <v>1.5465</v>
      </c>
      <c r="E56" s="30"/>
      <c r="F56" s="30"/>
      <c r="G56" s="30"/>
      <c r="H56" s="30"/>
      <c r="I56" s="30"/>
    </row>
    <row r="57" spans="2:9" ht="15" thickBot="1"/>
    <row r="58" spans="2:9" ht="30" customHeight="1">
      <c r="B58" s="137" t="s">
        <v>44</v>
      </c>
      <c r="C58" s="138"/>
      <c r="D58" s="138"/>
      <c r="E58" s="139"/>
      <c r="F58" s="32"/>
    </row>
    <row r="59" spans="2:9" ht="28.9" customHeight="1">
      <c r="B59" s="33" t="s">
        <v>45</v>
      </c>
      <c r="C59" s="114" t="s">
        <v>46</v>
      </c>
      <c r="D59" s="114"/>
      <c r="E59" s="34" t="s">
        <v>47</v>
      </c>
      <c r="F59" s="35"/>
    </row>
    <row r="60" spans="2:9">
      <c r="B60" s="108" t="s">
        <v>48</v>
      </c>
      <c r="C60" s="109"/>
      <c r="D60" s="110"/>
      <c r="E60" s="36">
        <v>74.569999999999993</v>
      </c>
      <c r="F60" s="37"/>
    </row>
    <row r="61" spans="2:9">
      <c r="B61" s="108" t="s">
        <v>49</v>
      </c>
      <c r="C61" s="109"/>
      <c r="D61" s="110"/>
      <c r="E61" s="36">
        <v>74.569999999999993</v>
      </c>
      <c r="F61" s="37"/>
    </row>
    <row r="62" spans="2:9">
      <c r="B62" s="108" t="s">
        <v>50</v>
      </c>
      <c r="C62" s="109"/>
      <c r="D62" s="110"/>
      <c r="E62" s="36">
        <v>63.27</v>
      </c>
      <c r="F62" s="37"/>
    </row>
    <row r="63" spans="2:9" ht="14.45" customHeight="1">
      <c r="B63" s="108" t="s">
        <v>51</v>
      </c>
      <c r="C63" s="109"/>
      <c r="D63" s="110"/>
      <c r="E63" s="36">
        <v>89.11</v>
      </c>
      <c r="F63" s="37"/>
    </row>
    <row r="64" spans="2:9">
      <c r="B64" s="108" t="s">
        <v>52</v>
      </c>
      <c r="C64" s="109"/>
      <c r="D64" s="110"/>
      <c r="E64" s="36">
        <v>81.83</v>
      </c>
      <c r="F64" s="37"/>
    </row>
    <row r="65" spans="2:6">
      <c r="B65" s="108" t="s">
        <v>53</v>
      </c>
      <c r="C65" s="109"/>
      <c r="D65" s="110"/>
      <c r="E65" s="36">
        <v>64.739999999999995</v>
      </c>
      <c r="F65" s="37"/>
    </row>
    <row r="66" spans="2:6">
      <c r="B66" s="108" t="s">
        <v>54</v>
      </c>
      <c r="C66" s="109"/>
      <c r="D66" s="110"/>
      <c r="E66" s="36">
        <v>100.86</v>
      </c>
      <c r="F66" s="37"/>
    </row>
    <row r="67" spans="2:6">
      <c r="B67" s="108" t="s">
        <v>55</v>
      </c>
      <c r="C67" s="109"/>
      <c r="D67" s="110"/>
      <c r="E67" s="36">
        <v>81.83</v>
      </c>
      <c r="F67" s="37"/>
    </row>
    <row r="68" spans="2:6" ht="15" thickBot="1">
      <c r="B68" s="111" t="s">
        <v>56</v>
      </c>
      <c r="C68" s="112"/>
      <c r="D68" s="113"/>
      <c r="E68" s="38">
        <v>85.34</v>
      </c>
      <c r="F68" s="37"/>
    </row>
    <row r="70" spans="2:6" hidden="1"/>
    <row r="71" spans="2:6" hidden="1">
      <c r="B71" s="1" t="s">
        <v>57</v>
      </c>
    </row>
    <row r="72" spans="2:6" hidden="1">
      <c r="B72" s="1" t="s">
        <v>58</v>
      </c>
    </row>
    <row r="73" spans="2:6" hidden="1">
      <c r="B73" s="1" t="s">
        <v>59</v>
      </c>
    </row>
    <row r="74" spans="2:6" hidden="1"/>
    <row r="75" spans="2:6" hidden="1">
      <c r="B75" s="1" t="s">
        <v>60</v>
      </c>
    </row>
    <row r="76" spans="2:6" hidden="1">
      <c r="B76" s="1" t="s">
        <v>61</v>
      </c>
    </row>
    <row r="77" spans="2:6" hidden="1">
      <c r="B77" s="1" t="s">
        <v>62</v>
      </c>
    </row>
    <row r="78" spans="2:6" hidden="1"/>
    <row r="79" spans="2:6" hidden="1"/>
  </sheetData>
  <sheetProtection sheet="1" objects="1" scenarios="1"/>
  <mergeCells count="70">
    <mergeCell ref="B1:I1"/>
    <mergeCell ref="C3:I3"/>
    <mergeCell ref="B6:I6"/>
    <mergeCell ref="B7:F7"/>
    <mergeCell ref="G7:I7"/>
    <mergeCell ref="C20:D20"/>
    <mergeCell ref="E20:F20"/>
    <mergeCell ref="B8:I8"/>
    <mergeCell ref="B9:C9"/>
    <mergeCell ref="B10:C10"/>
    <mergeCell ref="B11:C11"/>
    <mergeCell ref="B12:C12"/>
    <mergeCell ref="B13:C13"/>
    <mergeCell ref="B14:C14"/>
    <mergeCell ref="B16:C16"/>
    <mergeCell ref="B18:I18"/>
    <mergeCell ref="C19:D19"/>
    <mergeCell ref="E19:F19"/>
    <mergeCell ref="C21:D21"/>
    <mergeCell ref="E21:F21"/>
    <mergeCell ref="C22:D22"/>
    <mergeCell ref="E22:F22"/>
    <mergeCell ref="C23:D23"/>
    <mergeCell ref="E23:F23"/>
    <mergeCell ref="C31:D31"/>
    <mergeCell ref="E31:F31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B30:H30"/>
    <mergeCell ref="B43:H43"/>
    <mergeCell ref="B32:I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C59:D59"/>
    <mergeCell ref="B44:H44"/>
    <mergeCell ref="B45:H45"/>
    <mergeCell ref="B46:H46"/>
    <mergeCell ref="B47:I47"/>
    <mergeCell ref="B48:H48"/>
    <mergeCell ref="B50:H50"/>
    <mergeCell ref="B53:D53"/>
    <mergeCell ref="B54:C54"/>
    <mergeCell ref="B55:C55"/>
    <mergeCell ref="B56:C56"/>
    <mergeCell ref="B58:E58"/>
    <mergeCell ref="B66:D66"/>
    <mergeCell ref="B67:D67"/>
    <mergeCell ref="B68:D68"/>
    <mergeCell ref="B60:D60"/>
    <mergeCell ref="B61:D61"/>
    <mergeCell ref="B62:D62"/>
    <mergeCell ref="B63:D63"/>
    <mergeCell ref="B64:D64"/>
    <mergeCell ref="B65:D65"/>
  </mergeCells>
  <dataValidations count="3">
    <dataValidation type="list" allowBlank="1" showInputMessage="1" showErrorMessage="1" sqref="C20:D29" xr:uid="{36AFD5AC-67D9-4450-9FE4-DFCAC8352C6B}">
      <formula1>$B$60:$B$68</formula1>
    </dataValidation>
    <dataValidation type="list" allowBlank="1" showInputMessage="1" showErrorMessage="1" sqref="G7" xr:uid="{CF79CD25-EA8B-4CCE-B83A-29DA3AD70CA8}">
      <formula1>"Moins de 10 travailleurs,Entre 10 et 19 travailleurs,20 travailleurs ou plus"</formula1>
    </dataValidation>
    <dataValidation type="list" allowBlank="1" showInputMessage="1" showErrorMessage="1" sqref="C31" xr:uid="{0405CC9F-6F3C-44F2-B140-0D4A57EC21C0}">
      <formula1>$B$71:$B$73</formula1>
    </dataValidation>
  </dataValidations>
  <pageMargins left="0.7" right="0.7" top="0.75" bottom="0.75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56811-3118-4C8B-91AA-ED5C6EA2F497}">
  <sheetPr codeName="Feuil5">
    <pageSetUpPr fitToPage="1"/>
  </sheetPr>
  <dimension ref="B1:I79"/>
  <sheetViews>
    <sheetView showGridLines="0" zoomScaleNormal="100" workbookViewId="0">
      <selection activeCell="J57" sqref="J57"/>
    </sheetView>
  </sheetViews>
  <sheetFormatPr defaultColWidth="11.5703125" defaultRowHeight="14.45"/>
  <cols>
    <col min="1" max="1" width="2.7109375" style="1" customWidth="1"/>
    <col min="2" max="2" width="17.42578125" style="1" customWidth="1"/>
    <col min="3" max="3" width="10.7109375" style="1" customWidth="1"/>
    <col min="4" max="4" width="14.5703125" style="1" customWidth="1"/>
    <col min="5" max="5" width="15.140625" style="1" customWidth="1"/>
    <col min="6" max="6" width="10" style="1" customWidth="1"/>
    <col min="7" max="7" width="12.7109375" style="1" customWidth="1"/>
    <col min="8" max="8" width="11.5703125" style="1"/>
    <col min="9" max="9" width="21.140625" style="1" customWidth="1"/>
    <col min="10" max="10" width="11.5703125" style="1"/>
    <col min="11" max="11" width="11.5703125" style="1" customWidth="1"/>
    <col min="12" max="16384" width="11.5703125" style="1"/>
  </cols>
  <sheetData>
    <row r="1" spans="2:9" ht="21">
      <c r="B1" s="98" t="s">
        <v>0</v>
      </c>
      <c r="C1" s="98"/>
      <c r="D1" s="98"/>
      <c r="E1" s="98"/>
      <c r="F1" s="98"/>
      <c r="G1" s="98"/>
      <c r="H1" s="98"/>
      <c r="I1" s="98"/>
    </row>
    <row r="2" spans="2:9" ht="15" thickBot="1"/>
    <row r="3" spans="2:9" ht="15" thickBot="1">
      <c r="B3" s="64" t="s">
        <v>21</v>
      </c>
      <c r="C3" s="99"/>
      <c r="D3" s="100"/>
      <c r="E3" s="100"/>
      <c r="F3" s="100"/>
      <c r="G3" s="100"/>
      <c r="H3" s="100"/>
      <c r="I3" s="101"/>
    </row>
    <row r="4" spans="2:9">
      <c r="C4" s="2"/>
      <c r="D4" s="2"/>
      <c r="E4" s="2"/>
      <c r="F4" s="2"/>
      <c r="G4" s="2"/>
      <c r="H4" s="2"/>
      <c r="I4" s="2"/>
    </row>
    <row r="5" spans="2:9" ht="15" thickBot="1"/>
    <row r="6" spans="2:9" ht="32.450000000000003" customHeight="1" thickBot="1">
      <c r="B6" s="165" t="s">
        <v>3</v>
      </c>
      <c r="C6" s="166"/>
      <c r="D6" s="166"/>
      <c r="E6" s="166"/>
      <c r="F6" s="166"/>
      <c r="G6" s="166"/>
      <c r="H6" s="166"/>
      <c r="I6" s="167"/>
    </row>
    <row r="7" spans="2:9" ht="14.45" customHeight="1" thickBot="1">
      <c r="B7" s="168" t="s">
        <v>22</v>
      </c>
      <c r="C7" s="169"/>
      <c r="D7" s="169"/>
      <c r="E7" s="169"/>
      <c r="F7" s="169"/>
      <c r="G7" s="170"/>
      <c r="H7" s="171"/>
      <c r="I7" s="172"/>
    </row>
    <row r="8" spans="2:9" ht="15" thickBot="1">
      <c r="B8" s="154" t="s">
        <v>23</v>
      </c>
      <c r="C8" s="155"/>
      <c r="D8" s="155"/>
      <c r="E8" s="155"/>
      <c r="F8" s="155"/>
      <c r="G8" s="155"/>
      <c r="H8" s="155"/>
      <c r="I8" s="156"/>
    </row>
    <row r="9" spans="2:9" ht="58.15" thickBot="1">
      <c r="B9" s="157" t="s">
        <v>24</v>
      </c>
      <c r="C9" s="158"/>
      <c r="D9" s="3" t="s">
        <v>25</v>
      </c>
      <c r="E9" s="3" t="s">
        <v>26</v>
      </c>
      <c r="F9" s="3" t="s">
        <v>27</v>
      </c>
      <c r="G9" s="3" t="s">
        <v>28</v>
      </c>
      <c r="H9" s="3" t="s">
        <v>29</v>
      </c>
      <c r="I9" s="3" t="s">
        <v>30</v>
      </c>
    </row>
    <row r="10" spans="2:9" ht="15" thickBot="1">
      <c r="B10" s="159"/>
      <c r="C10" s="160"/>
      <c r="D10" s="6"/>
      <c r="E10" s="63" t="str">
        <f>IF(G$7=B$54,D$54,IF(G$7=B$55,D$55,IF(G$7=B$56,D$56,"0")))</f>
        <v>0</v>
      </c>
      <c r="F10" s="6"/>
      <c r="G10" s="7"/>
      <c r="H10" s="8"/>
      <c r="I10" s="44">
        <f>((D10*E10)-F10)*G10*H10</f>
        <v>0</v>
      </c>
    </row>
    <row r="11" spans="2:9" ht="15" thickBot="1">
      <c r="B11" s="159"/>
      <c r="C11" s="160"/>
      <c r="D11" s="6"/>
      <c r="E11" s="63" t="str">
        <f t="shared" ref="E11:E16" si="0">IF(G$7=B$54,D$54,IF(G$7=B$55,D$55,IF(G$7=B$56,D$56,"0")))</f>
        <v>0</v>
      </c>
      <c r="F11" s="6"/>
      <c r="G11" s="7"/>
      <c r="H11" s="8"/>
      <c r="I11" s="44">
        <f t="shared" ref="I11:I16" si="1">((D11*E11)-F11)*G11*H11</f>
        <v>0</v>
      </c>
    </row>
    <row r="12" spans="2:9" ht="15" thickBot="1">
      <c r="B12" s="159"/>
      <c r="C12" s="160"/>
      <c r="D12" s="6"/>
      <c r="E12" s="63" t="str">
        <f t="shared" si="0"/>
        <v>0</v>
      </c>
      <c r="F12" s="6"/>
      <c r="G12" s="7"/>
      <c r="H12" s="8"/>
      <c r="I12" s="44">
        <f t="shared" si="1"/>
        <v>0</v>
      </c>
    </row>
    <row r="13" spans="2:9" ht="15" thickBot="1">
      <c r="B13" s="159"/>
      <c r="C13" s="160"/>
      <c r="D13" s="6"/>
      <c r="E13" s="63" t="str">
        <f t="shared" si="0"/>
        <v>0</v>
      </c>
      <c r="F13" s="6"/>
      <c r="G13" s="7"/>
      <c r="H13" s="8"/>
      <c r="I13" s="44">
        <f t="shared" si="1"/>
        <v>0</v>
      </c>
    </row>
    <row r="14" spans="2:9" ht="15" thickBot="1">
      <c r="B14" s="159"/>
      <c r="C14" s="160"/>
      <c r="D14" s="6"/>
      <c r="E14" s="63" t="str">
        <f t="shared" si="0"/>
        <v>0</v>
      </c>
      <c r="F14" s="6"/>
      <c r="G14" s="7"/>
      <c r="H14" s="8"/>
      <c r="I14" s="44">
        <f t="shared" si="1"/>
        <v>0</v>
      </c>
    </row>
    <row r="15" spans="2:9" ht="15" thickBot="1">
      <c r="B15" s="4"/>
      <c r="C15" s="5"/>
      <c r="D15" s="6"/>
      <c r="E15" s="63" t="str">
        <f t="shared" si="0"/>
        <v>0</v>
      </c>
      <c r="F15" s="6"/>
      <c r="G15" s="7"/>
      <c r="H15" s="8"/>
      <c r="I15" s="44">
        <f t="shared" si="1"/>
        <v>0</v>
      </c>
    </row>
    <row r="16" spans="2:9" ht="15" thickBot="1">
      <c r="B16" s="159"/>
      <c r="C16" s="160"/>
      <c r="D16" s="6"/>
      <c r="E16" s="63" t="str">
        <f t="shared" si="0"/>
        <v>0</v>
      </c>
      <c r="F16" s="6"/>
      <c r="G16" s="7"/>
      <c r="H16" s="8"/>
      <c r="I16" s="44">
        <f t="shared" si="1"/>
        <v>0</v>
      </c>
    </row>
    <row r="17" spans="2:9" ht="15" thickBot="1">
      <c r="B17" s="9"/>
      <c r="C17" s="10"/>
      <c r="D17" s="11"/>
      <c r="E17" s="12"/>
      <c r="F17" s="11"/>
      <c r="G17" s="13"/>
      <c r="H17" s="12"/>
      <c r="I17" s="14"/>
    </row>
    <row r="18" spans="2:9" ht="32.450000000000003" customHeight="1" thickBot="1">
      <c r="B18" s="140" t="s">
        <v>12</v>
      </c>
      <c r="C18" s="141"/>
      <c r="D18" s="141"/>
      <c r="E18" s="141"/>
      <c r="F18" s="141"/>
      <c r="G18" s="141"/>
      <c r="H18" s="141"/>
      <c r="I18" s="142"/>
    </row>
    <row r="19" spans="2:9" ht="58.15" thickBot="1">
      <c r="B19" s="15" t="s">
        <v>24</v>
      </c>
      <c r="C19" s="161" t="s">
        <v>31</v>
      </c>
      <c r="D19" s="162"/>
      <c r="E19" s="163" t="s">
        <v>32</v>
      </c>
      <c r="F19" s="164"/>
      <c r="G19" s="16" t="s">
        <v>33</v>
      </c>
      <c r="H19" s="17" t="s">
        <v>34</v>
      </c>
      <c r="I19" s="18" t="s">
        <v>35</v>
      </c>
    </row>
    <row r="20" spans="2:9" ht="15" thickBot="1">
      <c r="B20" s="19"/>
      <c r="C20" s="147"/>
      <c r="D20" s="148"/>
      <c r="E20" s="147"/>
      <c r="F20" s="148"/>
      <c r="G20" s="45" t="str">
        <f>_xlfn.IFNA(LOOKUP(C20,B$60:D$68,E$60:E$68),"0")</f>
        <v>0</v>
      </c>
      <c r="H20" s="20"/>
      <c r="I20" s="44">
        <f>E20*G20</f>
        <v>0</v>
      </c>
    </row>
    <row r="21" spans="2:9" ht="15" thickBot="1">
      <c r="B21" s="19"/>
      <c r="C21" s="147"/>
      <c r="D21" s="148"/>
      <c r="E21" s="147"/>
      <c r="F21" s="148"/>
      <c r="G21" s="45" t="str">
        <f t="shared" ref="G21:G28" si="2">_xlfn.IFNA(LOOKUP(C21,B$60:D$68,E$60:E$68),"0")</f>
        <v>0</v>
      </c>
      <c r="H21" s="21"/>
      <c r="I21" s="44">
        <f t="shared" ref="I21:I28" si="3">E21*G21</f>
        <v>0</v>
      </c>
    </row>
    <row r="22" spans="2:9" ht="15" thickBot="1">
      <c r="B22" s="19"/>
      <c r="C22" s="147"/>
      <c r="D22" s="148"/>
      <c r="E22" s="147"/>
      <c r="F22" s="148"/>
      <c r="G22" s="45" t="str">
        <f t="shared" si="2"/>
        <v>0</v>
      </c>
      <c r="H22" s="21"/>
      <c r="I22" s="44">
        <f t="shared" si="3"/>
        <v>0</v>
      </c>
    </row>
    <row r="23" spans="2:9" ht="15" thickBot="1">
      <c r="B23" s="19"/>
      <c r="C23" s="147"/>
      <c r="D23" s="148"/>
      <c r="E23" s="147"/>
      <c r="F23" s="148"/>
      <c r="G23" s="45" t="str">
        <f t="shared" si="2"/>
        <v>0</v>
      </c>
      <c r="H23" s="21"/>
      <c r="I23" s="44">
        <f t="shared" si="3"/>
        <v>0</v>
      </c>
    </row>
    <row r="24" spans="2:9" ht="15" thickBot="1">
      <c r="B24" s="19"/>
      <c r="C24" s="147"/>
      <c r="D24" s="148"/>
      <c r="E24" s="147"/>
      <c r="F24" s="148"/>
      <c r="G24" s="45" t="str">
        <f t="shared" si="2"/>
        <v>0</v>
      </c>
      <c r="H24" s="21"/>
      <c r="I24" s="44">
        <f t="shared" si="3"/>
        <v>0</v>
      </c>
    </row>
    <row r="25" spans="2:9" ht="15" thickBot="1">
      <c r="B25" s="19"/>
      <c r="C25" s="147"/>
      <c r="D25" s="148"/>
      <c r="E25" s="147"/>
      <c r="F25" s="148"/>
      <c r="G25" s="45" t="str">
        <f t="shared" si="2"/>
        <v>0</v>
      </c>
      <c r="H25" s="21"/>
      <c r="I25" s="44">
        <f t="shared" si="3"/>
        <v>0</v>
      </c>
    </row>
    <row r="26" spans="2:9" ht="15" thickBot="1">
      <c r="B26" s="19"/>
      <c r="C26" s="147"/>
      <c r="D26" s="148"/>
      <c r="E26" s="147"/>
      <c r="F26" s="148"/>
      <c r="G26" s="45" t="str">
        <f t="shared" si="2"/>
        <v>0</v>
      </c>
      <c r="H26" s="21"/>
      <c r="I26" s="44">
        <f t="shared" si="3"/>
        <v>0</v>
      </c>
    </row>
    <row r="27" spans="2:9" ht="15" thickBot="1">
      <c r="B27" s="22"/>
      <c r="C27" s="147"/>
      <c r="D27" s="148"/>
      <c r="E27" s="147"/>
      <c r="F27" s="148"/>
      <c r="G27" s="45" t="str">
        <f t="shared" si="2"/>
        <v>0</v>
      </c>
      <c r="H27" s="21"/>
      <c r="I27" s="46">
        <f t="shared" si="3"/>
        <v>0</v>
      </c>
    </row>
    <row r="28" spans="2:9" ht="15" thickBot="1">
      <c r="B28" s="22"/>
      <c r="C28" s="147"/>
      <c r="D28" s="148"/>
      <c r="E28" s="149"/>
      <c r="F28" s="150"/>
      <c r="G28" s="45" t="str">
        <f t="shared" si="2"/>
        <v>0</v>
      </c>
      <c r="H28" s="21"/>
      <c r="I28" s="44">
        <f t="shared" si="3"/>
        <v>0</v>
      </c>
    </row>
    <row r="29" spans="2:9" ht="15" thickBot="1">
      <c r="B29" s="39"/>
      <c r="C29" s="24"/>
      <c r="D29" s="24"/>
      <c r="E29" s="24"/>
      <c r="F29" s="24"/>
      <c r="G29" s="40"/>
      <c r="H29" s="41"/>
      <c r="I29" s="27"/>
    </row>
    <row r="30" spans="2:9" ht="15" thickBot="1">
      <c r="B30" s="151" t="s">
        <v>36</v>
      </c>
      <c r="C30" s="152"/>
      <c r="D30" s="152"/>
      <c r="E30" s="152"/>
      <c r="F30" s="152"/>
      <c r="G30" s="152"/>
      <c r="H30" s="153"/>
      <c r="I30" s="68">
        <f>SUM(I10:I16,I20:I28)</f>
        <v>0</v>
      </c>
    </row>
    <row r="31" spans="2:9" ht="15" thickBot="1">
      <c r="B31" s="23"/>
      <c r="C31" s="146"/>
      <c r="D31" s="146"/>
      <c r="E31" s="146"/>
      <c r="F31" s="146"/>
      <c r="G31" s="42"/>
      <c r="H31" s="41"/>
      <c r="I31" s="27"/>
    </row>
    <row r="32" spans="2:9" ht="15" thickBot="1">
      <c r="B32" s="140" t="s">
        <v>15</v>
      </c>
      <c r="C32" s="141"/>
      <c r="D32" s="141"/>
      <c r="E32" s="141"/>
      <c r="F32" s="141"/>
      <c r="G32" s="141"/>
      <c r="H32" s="141"/>
      <c r="I32" s="142"/>
    </row>
    <row r="33" spans="2:9" s="26" customFormat="1" ht="28.9" customHeight="1" thickBot="1">
      <c r="B33" s="143" t="s">
        <v>37</v>
      </c>
      <c r="C33" s="144"/>
      <c r="D33" s="144"/>
      <c r="E33" s="144"/>
      <c r="F33" s="144"/>
      <c r="G33" s="144"/>
      <c r="H33" s="145"/>
      <c r="I33" s="25" t="s">
        <v>38</v>
      </c>
    </row>
    <row r="34" spans="2:9" ht="15" thickBot="1">
      <c r="B34" s="99"/>
      <c r="C34" s="100"/>
      <c r="D34" s="100"/>
      <c r="E34" s="100"/>
      <c r="F34" s="100"/>
      <c r="G34" s="100"/>
      <c r="H34" s="101"/>
      <c r="I34" s="6"/>
    </row>
    <row r="35" spans="2:9" ht="15" thickBot="1">
      <c r="B35" s="99"/>
      <c r="C35" s="100"/>
      <c r="D35" s="100"/>
      <c r="E35" s="100"/>
      <c r="F35" s="100"/>
      <c r="G35" s="100"/>
      <c r="H35" s="101"/>
      <c r="I35" s="6"/>
    </row>
    <row r="36" spans="2:9" ht="15" thickBot="1">
      <c r="B36" s="99"/>
      <c r="C36" s="100"/>
      <c r="D36" s="100"/>
      <c r="E36" s="100"/>
      <c r="F36" s="100"/>
      <c r="G36" s="100"/>
      <c r="H36" s="101"/>
      <c r="I36" s="6"/>
    </row>
    <row r="37" spans="2:9" ht="15" thickBot="1">
      <c r="B37" s="115"/>
      <c r="C37" s="116"/>
      <c r="D37" s="116"/>
      <c r="E37" s="116"/>
      <c r="F37" s="116"/>
      <c r="G37" s="116"/>
      <c r="H37" s="117"/>
      <c r="I37" s="6"/>
    </row>
    <row r="38" spans="2:9" ht="15" thickBot="1">
      <c r="B38" s="115"/>
      <c r="C38" s="116"/>
      <c r="D38" s="116"/>
      <c r="E38" s="116"/>
      <c r="F38" s="116"/>
      <c r="G38" s="116"/>
      <c r="H38" s="117"/>
      <c r="I38" s="6"/>
    </row>
    <row r="39" spans="2:9" ht="15" thickBot="1">
      <c r="B39" s="115"/>
      <c r="C39" s="116"/>
      <c r="D39" s="116"/>
      <c r="E39" s="116"/>
      <c r="F39" s="116"/>
      <c r="G39" s="116"/>
      <c r="H39" s="117"/>
      <c r="I39" s="6"/>
    </row>
    <row r="40" spans="2:9" ht="15" thickBot="1">
      <c r="B40" s="115"/>
      <c r="C40" s="116"/>
      <c r="D40" s="116"/>
      <c r="E40" s="116"/>
      <c r="F40" s="116"/>
      <c r="G40" s="116"/>
      <c r="H40" s="117"/>
      <c r="I40" s="6"/>
    </row>
    <row r="41" spans="2:9" ht="15" thickBot="1">
      <c r="B41" s="115"/>
      <c r="C41" s="116"/>
      <c r="D41" s="116"/>
      <c r="E41" s="116"/>
      <c r="F41" s="116"/>
      <c r="G41" s="116"/>
      <c r="H41" s="117"/>
      <c r="I41" s="6"/>
    </row>
    <row r="42" spans="2:9" ht="15" thickBot="1">
      <c r="B42" s="115"/>
      <c r="C42" s="116"/>
      <c r="D42" s="116"/>
      <c r="E42" s="116"/>
      <c r="F42" s="116"/>
      <c r="G42" s="116"/>
      <c r="H42" s="117"/>
      <c r="I42" s="6"/>
    </row>
    <row r="43" spans="2:9" ht="15" thickBot="1">
      <c r="B43" s="115"/>
      <c r="C43" s="116"/>
      <c r="D43" s="116"/>
      <c r="E43" s="116"/>
      <c r="F43" s="116"/>
      <c r="G43" s="116"/>
      <c r="H43" s="117"/>
      <c r="I43" s="6"/>
    </row>
    <row r="44" spans="2:9" ht="15" thickBot="1">
      <c r="B44" s="115"/>
      <c r="C44" s="116"/>
      <c r="D44" s="116"/>
      <c r="E44" s="116"/>
      <c r="F44" s="116"/>
      <c r="G44" s="116"/>
      <c r="H44" s="117"/>
      <c r="I44" s="6"/>
    </row>
    <row r="45" spans="2:9" ht="15" thickBot="1">
      <c r="B45" s="118" t="s">
        <v>17</v>
      </c>
      <c r="C45" s="119"/>
      <c r="D45" s="119"/>
      <c r="E45" s="119"/>
      <c r="F45" s="119"/>
      <c r="G45" s="119"/>
      <c r="H45" s="120"/>
      <c r="I45" s="66">
        <f>SUM(I34:I44)</f>
        <v>0</v>
      </c>
    </row>
    <row r="46" spans="2:9" ht="15" thickBot="1">
      <c r="B46" s="121"/>
      <c r="C46" s="121"/>
      <c r="D46" s="121"/>
      <c r="E46" s="121"/>
      <c r="F46" s="121"/>
      <c r="G46" s="121"/>
      <c r="H46" s="121"/>
      <c r="I46" s="27"/>
    </row>
    <row r="47" spans="2:9" ht="15" thickBot="1">
      <c r="B47" s="122" t="s">
        <v>18</v>
      </c>
      <c r="C47" s="123"/>
      <c r="D47" s="123"/>
      <c r="E47" s="123"/>
      <c r="F47" s="123"/>
      <c r="G47" s="123"/>
      <c r="H47" s="123"/>
      <c r="I47" s="124"/>
    </row>
    <row r="48" spans="2:9" ht="15" thickBot="1">
      <c r="B48" s="118" t="s">
        <v>19</v>
      </c>
      <c r="C48" s="119"/>
      <c r="D48" s="119"/>
      <c r="E48" s="119"/>
      <c r="F48" s="119"/>
      <c r="G48" s="119"/>
      <c r="H48" s="120"/>
      <c r="I48" s="66">
        <f>I30*0.15</f>
        <v>0</v>
      </c>
    </row>
    <row r="49" spans="2:9" ht="15" thickBot="1">
      <c r="B49" s="43"/>
      <c r="C49" s="43"/>
      <c r="D49" s="43"/>
      <c r="E49" s="43"/>
      <c r="F49" s="43"/>
      <c r="G49" s="43"/>
      <c r="H49" s="43"/>
      <c r="I49" s="27"/>
    </row>
    <row r="50" spans="2:9" ht="15" thickBot="1">
      <c r="B50" s="125" t="s">
        <v>39</v>
      </c>
      <c r="C50" s="126"/>
      <c r="D50" s="126"/>
      <c r="E50" s="126"/>
      <c r="F50" s="126"/>
      <c r="G50" s="126"/>
      <c r="H50" s="127"/>
      <c r="I50" s="67">
        <f>I30+I45+I48</f>
        <v>0</v>
      </c>
    </row>
    <row r="52" spans="2:9" ht="15" thickBot="1"/>
    <row r="53" spans="2:9" ht="30" customHeight="1" thickBot="1">
      <c r="B53" s="128" t="s">
        <v>40</v>
      </c>
      <c r="C53" s="129"/>
      <c r="D53" s="130"/>
      <c r="E53" s="28"/>
      <c r="F53" s="28"/>
      <c r="G53" s="28"/>
      <c r="H53" s="28"/>
      <c r="I53" s="28"/>
    </row>
    <row r="54" spans="2:9">
      <c r="B54" s="133" t="s">
        <v>41</v>
      </c>
      <c r="C54" s="134"/>
      <c r="D54" s="29">
        <v>1.4975000000000001</v>
      </c>
      <c r="E54" s="30"/>
      <c r="F54" s="30"/>
      <c r="G54" s="30"/>
      <c r="H54" s="30"/>
      <c r="I54" s="30"/>
    </row>
    <row r="55" spans="2:9">
      <c r="B55" s="133" t="s">
        <v>42</v>
      </c>
      <c r="C55" s="134"/>
      <c r="D55" s="29">
        <v>1.5258</v>
      </c>
      <c r="E55" s="30"/>
      <c r="F55" s="30"/>
      <c r="G55" s="30"/>
      <c r="H55" s="30"/>
      <c r="I55" s="30"/>
    </row>
    <row r="56" spans="2:9" ht="15" thickBot="1">
      <c r="B56" s="135" t="s">
        <v>43</v>
      </c>
      <c r="C56" s="136"/>
      <c r="D56" s="31">
        <v>1.5465</v>
      </c>
      <c r="E56" s="30"/>
      <c r="F56" s="30"/>
      <c r="G56" s="30"/>
      <c r="H56" s="30"/>
      <c r="I56" s="30"/>
    </row>
    <row r="57" spans="2:9" ht="15" thickBot="1"/>
    <row r="58" spans="2:9" ht="30" customHeight="1">
      <c r="B58" s="137" t="s">
        <v>44</v>
      </c>
      <c r="C58" s="138"/>
      <c r="D58" s="138"/>
      <c r="E58" s="139"/>
      <c r="F58" s="32"/>
    </row>
    <row r="59" spans="2:9" ht="28.9" customHeight="1">
      <c r="B59" s="33" t="s">
        <v>45</v>
      </c>
      <c r="C59" s="114" t="s">
        <v>46</v>
      </c>
      <c r="D59" s="114"/>
      <c r="E59" s="34" t="s">
        <v>47</v>
      </c>
      <c r="F59" s="35"/>
    </row>
    <row r="60" spans="2:9">
      <c r="B60" s="108" t="s">
        <v>48</v>
      </c>
      <c r="C60" s="109"/>
      <c r="D60" s="110"/>
      <c r="E60" s="36">
        <v>74.569999999999993</v>
      </c>
      <c r="F60" s="37"/>
    </row>
    <row r="61" spans="2:9">
      <c r="B61" s="108" t="s">
        <v>49</v>
      </c>
      <c r="C61" s="109"/>
      <c r="D61" s="110"/>
      <c r="E61" s="36">
        <v>74.569999999999993</v>
      </c>
      <c r="F61" s="37"/>
    </row>
    <row r="62" spans="2:9">
      <c r="B62" s="108" t="s">
        <v>50</v>
      </c>
      <c r="C62" s="109"/>
      <c r="D62" s="110"/>
      <c r="E62" s="36">
        <v>63.27</v>
      </c>
      <c r="F62" s="37"/>
    </row>
    <row r="63" spans="2:9" ht="14.45" customHeight="1">
      <c r="B63" s="108" t="s">
        <v>51</v>
      </c>
      <c r="C63" s="109"/>
      <c r="D63" s="110"/>
      <c r="E63" s="36">
        <v>89.11</v>
      </c>
      <c r="F63" s="37"/>
    </row>
    <row r="64" spans="2:9">
      <c r="B64" s="108" t="s">
        <v>52</v>
      </c>
      <c r="C64" s="109"/>
      <c r="D64" s="110"/>
      <c r="E64" s="36">
        <v>81.83</v>
      </c>
      <c r="F64" s="37"/>
    </row>
    <row r="65" spans="2:6">
      <c r="B65" s="108" t="s">
        <v>53</v>
      </c>
      <c r="C65" s="109"/>
      <c r="D65" s="110"/>
      <c r="E65" s="36">
        <v>64.739999999999995</v>
      </c>
      <c r="F65" s="37"/>
    </row>
    <row r="66" spans="2:6">
      <c r="B66" s="108" t="s">
        <v>54</v>
      </c>
      <c r="C66" s="109"/>
      <c r="D66" s="110"/>
      <c r="E66" s="36">
        <v>100.86</v>
      </c>
      <c r="F66" s="37"/>
    </row>
    <row r="67" spans="2:6">
      <c r="B67" s="108" t="s">
        <v>55</v>
      </c>
      <c r="C67" s="109"/>
      <c r="D67" s="110"/>
      <c r="E67" s="36">
        <v>81.83</v>
      </c>
      <c r="F67" s="37"/>
    </row>
    <row r="68" spans="2:6" ht="15" thickBot="1">
      <c r="B68" s="111" t="s">
        <v>56</v>
      </c>
      <c r="C68" s="112"/>
      <c r="D68" s="113"/>
      <c r="E68" s="38">
        <v>85.34</v>
      </c>
      <c r="F68" s="37"/>
    </row>
    <row r="70" spans="2:6" hidden="1"/>
    <row r="71" spans="2:6" hidden="1">
      <c r="B71" s="1" t="s">
        <v>57</v>
      </c>
    </row>
    <row r="72" spans="2:6" hidden="1">
      <c r="B72" s="1" t="s">
        <v>58</v>
      </c>
    </row>
    <row r="73" spans="2:6" hidden="1">
      <c r="B73" s="1" t="s">
        <v>59</v>
      </c>
    </row>
    <row r="74" spans="2:6" hidden="1"/>
    <row r="75" spans="2:6" hidden="1">
      <c r="B75" s="1" t="s">
        <v>60</v>
      </c>
    </row>
    <row r="76" spans="2:6" hidden="1">
      <c r="B76" s="1" t="s">
        <v>61</v>
      </c>
    </row>
    <row r="77" spans="2:6" hidden="1">
      <c r="B77" s="1" t="s">
        <v>62</v>
      </c>
    </row>
    <row r="78" spans="2:6" hidden="1"/>
    <row r="79" spans="2:6" hidden="1"/>
  </sheetData>
  <sheetProtection sheet="1" objects="1" scenarios="1"/>
  <mergeCells count="70">
    <mergeCell ref="B1:I1"/>
    <mergeCell ref="C3:I3"/>
    <mergeCell ref="B6:I6"/>
    <mergeCell ref="B7:F7"/>
    <mergeCell ref="G7:I7"/>
    <mergeCell ref="C20:D20"/>
    <mergeCell ref="E20:F20"/>
    <mergeCell ref="B8:I8"/>
    <mergeCell ref="B9:C9"/>
    <mergeCell ref="B10:C10"/>
    <mergeCell ref="B11:C11"/>
    <mergeCell ref="B12:C12"/>
    <mergeCell ref="B13:C13"/>
    <mergeCell ref="B14:C14"/>
    <mergeCell ref="B16:C16"/>
    <mergeCell ref="B18:I18"/>
    <mergeCell ref="C19:D19"/>
    <mergeCell ref="E19:F19"/>
    <mergeCell ref="C21:D21"/>
    <mergeCell ref="E21:F21"/>
    <mergeCell ref="C22:D22"/>
    <mergeCell ref="E22:F22"/>
    <mergeCell ref="C23:D23"/>
    <mergeCell ref="E23:F23"/>
    <mergeCell ref="C31:D31"/>
    <mergeCell ref="E31:F31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B30:H30"/>
    <mergeCell ref="B43:H43"/>
    <mergeCell ref="B32:I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C59:D59"/>
    <mergeCell ref="B44:H44"/>
    <mergeCell ref="B45:H45"/>
    <mergeCell ref="B46:H46"/>
    <mergeCell ref="B47:I47"/>
    <mergeCell ref="B48:H48"/>
    <mergeCell ref="B50:H50"/>
    <mergeCell ref="B53:D53"/>
    <mergeCell ref="B54:C54"/>
    <mergeCell ref="B55:C55"/>
    <mergeCell ref="B56:C56"/>
    <mergeCell ref="B58:E58"/>
    <mergeCell ref="B66:D66"/>
    <mergeCell ref="B67:D67"/>
    <mergeCell ref="B68:D68"/>
    <mergeCell ref="B60:D60"/>
    <mergeCell ref="B61:D61"/>
    <mergeCell ref="B62:D62"/>
    <mergeCell ref="B63:D63"/>
    <mergeCell ref="B64:D64"/>
    <mergeCell ref="B65:D65"/>
  </mergeCells>
  <dataValidations count="3">
    <dataValidation type="list" allowBlank="1" showInputMessage="1" showErrorMessage="1" sqref="C31" xr:uid="{DC96FA30-3BD1-48B2-8329-9A843022E857}">
      <formula1>$B$71:$B$73</formula1>
    </dataValidation>
    <dataValidation type="list" allowBlank="1" showInputMessage="1" showErrorMessage="1" sqref="G7" xr:uid="{E86F0E8E-645A-428A-9874-5C36C3EB612D}">
      <formula1>"Moins de 10 travailleurs,Entre 10 et 19 travailleurs,20 travailleurs ou plus"</formula1>
    </dataValidation>
    <dataValidation type="list" allowBlank="1" showInputMessage="1" showErrorMessage="1" sqref="C20:D29" xr:uid="{A664E2A0-9696-4339-A8FF-950502A47874}">
      <formula1>$B$60:$B$68</formula1>
    </dataValidation>
  </dataValidations>
  <pageMargins left="0.7" right="0.7" top="0.75" bottom="0.75" header="0.3" footer="0.3"/>
  <pageSetup paperSize="9" scale="7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1821F-9017-4D07-975D-EB8F5CDD90F2}">
  <sheetPr codeName="Feuil6">
    <pageSetUpPr fitToPage="1"/>
  </sheetPr>
  <dimension ref="B1:I79"/>
  <sheetViews>
    <sheetView showGridLines="0" zoomScaleNormal="100" workbookViewId="0">
      <selection activeCell="J59" sqref="J59"/>
    </sheetView>
  </sheetViews>
  <sheetFormatPr defaultColWidth="11.5703125" defaultRowHeight="14.45"/>
  <cols>
    <col min="1" max="1" width="2.7109375" style="1" customWidth="1"/>
    <col min="2" max="2" width="17.42578125" style="1" customWidth="1"/>
    <col min="3" max="3" width="10.7109375" style="1" customWidth="1"/>
    <col min="4" max="4" width="14.5703125" style="1" customWidth="1"/>
    <col min="5" max="5" width="15.140625" style="1" customWidth="1"/>
    <col min="6" max="6" width="10" style="1" customWidth="1"/>
    <col min="7" max="7" width="12.7109375" style="1" customWidth="1"/>
    <col min="8" max="8" width="11.5703125" style="1"/>
    <col min="9" max="9" width="21.140625" style="1" customWidth="1"/>
    <col min="10" max="10" width="11.5703125" style="1"/>
    <col min="11" max="11" width="11.5703125" style="1" customWidth="1"/>
    <col min="12" max="16384" width="11.5703125" style="1"/>
  </cols>
  <sheetData>
    <row r="1" spans="2:9" ht="21">
      <c r="B1" s="98" t="s">
        <v>0</v>
      </c>
      <c r="C1" s="98"/>
      <c r="D1" s="98"/>
      <c r="E1" s="98"/>
      <c r="F1" s="98"/>
      <c r="G1" s="98"/>
      <c r="H1" s="98"/>
      <c r="I1" s="98"/>
    </row>
    <row r="2" spans="2:9" ht="15" thickBot="1"/>
    <row r="3" spans="2:9" ht="15" thickBot="1">
      <c r="B3" s="64" t="s">
        <v>21</v>
      </c>
      <c r="C3" s="99"/>
      <c r="D3" s="100"/>
      <c r="E3" s="100"/>
      <c r="F3" s="100"/>
      <c r="G3" s="100"/>
      <c r="H3" s="100"/>
      <c r="I3" s="101"/>
    </row>
    <row r="4" spans="2:9">
      <c r="C4" s="2"/>
      <c r="D4" s="2"/>
      <c r="E4" s="2"/>
      <c r="F4" s="2"/>
      <c r="G4" s="2"/>
      <c r="H4" s="2"/>
      <c r="I4" s="2"/>
    </row>
    <row r="5" spans="2:9" ht="15" thickBot="1"/>
    <row r="6" spans="2:9" ht="32.450000000000003" customHeight="1" thickBot="1">
      <c r="B6" s="165" t="s">
        <v>3</v>
      </c>
      <c r="C6" s="166"/>
      <c r="D6" s="166"/>
      <c r="E6" s="166"/>
      <c r="F6" s="166"/>
      <c r="G6" s="166"/>
      <c r="H6" s="166"/>
      <c r="I6" s="167"/>
    </row>
    <row r="7" spans="2:9" ht="14.45" customHeight="1" thickBot="1">
      <c r="B7" s="168" t="s">
        <v>22</v>
      </c>
      <c r="C7" s="169"/>
      <c r="D7" s="169"/>
      <c r="E7" s="169"/>
      <c r="F7" s="169"/>
      <c r="G7" s="170"/>
      <c r="H7" s="171"/>
      <c r="I7" s="172"/>
    </row>
    <row r="8" spans="2:9" ht="15" thickBot="1">
      <c r="B8" s="154" t="s">
        <v>23</v>
      </c>
      <c r="C8" s="155"/>
      <c r="D8" s="155"/>
      <c r="E8" s="155"/>
      <c r="F8" s="155"/>
      <c r="G8" s="155"/>
      <c r="H8" s="155"/>
      <c r="I8" s="156"/>
    </row>
    <row r="9" spans="2:9" ht="58.15" thickBot="1">
      <c r="B9" s="157" t="s">
        <v>24</v>
      </c>
      <c r="C9" s="158"/>
      <c r="D9" s="3" t="s">
        <v>25</v>
      </c>
      <c r="E9" s="3" t="s">
        <v>26</v>
      </c>
      <c r="F9" s="3" t="s">
        <v>27</v>
      </c>
      <c r="G9" s="3" t="s">
        <v>28</v>
      </c>
      <c r="H9" s="3" t="s">
        <v>29</v>
      </c>
      <c r="I9" s="3" t="s">
        <v>30</v>
      </c>
    </row>
    <row r="10" spans="2:9" ht="15" thickBot="1">
      <c r="B10" s="159"/>
      <c r="C10" s="160"/>
      <c r="D10" s="6"/>
      <c r="E10" s="63" t="str">
        <f>IF(G$7=B$54,D$54,IF(G$7=B$55,D$55,IF(G$7=B$56,D$56,"0")))</f>
        <v>0</v>
      </c>
      <c r="F10" s="6"/>
      <c r="G10" s="7"/>
      <c r="H10" s="8"/>
      <c r="I10" s="44">
        <f>((D10*E10)-F10)*G10*H10</f>
        <v>0</v>
      </c>
    </row>
    <row r="11" spans="2:9" ht="15" thickBot="1">
      <c r="B11" s="159"/>
      <c r="C11" s="160"/>
      <c r="D11" s="6"/>
      <c r="E11" s="63" t="str">
        <f t="shared" ref="E11:E16" si="0">IF(G$7=B$54,D$54,IF(G$7=B$55,D$55,IF(G$7=B$56,D$56,"0")))</f>
        <v>0</v>
      </c>
      <c r="F11" s="6"/>
      <c r="G11" s="7"/>
      <c r="H11" s="8"/>
      <c r="I11" s="44">
        <f t="shared" ref="I11:I16" si="1">((D11*E11)-F11)*G11*H11</f>
        <v>0</v>
      </c>
    </row>
    <row r="12" spans="2:9" ht="15" thickBot="1">
      <c r="B12" s="159"/>
      <c r="C12" s="160"/>
      <c r="D12" s="6"/>
      <c r="E12" s="63" t="str">
        <f t="shared" si="0"/>
        <v>0</v>
      </c>
      <c r="F12" s="6"/>
      <c r="G12" s="7"/>
      <c r="H12" s="8"/>
      <c r="I12" s="44">
        <f t="shared" si="1"/>
        <v>0</v>
      </c>
    </row>
    <row r="13" spans="2:9" ht="15" thickBot="1">
      <c r="B13" s="159"/>
      <c r="C13" s="160"/>
      <c r="D13" s="6"/>
      <c r="E13" s="63" t="str">
        <f t="shared" si="0"/>
        <v>0</v>
      </c>
      <c r="F13" s="6"/>
      <c r="G13" s="7"/>
      <c r="H13" s="8"/>
      <c r="I13" s="44">
        <f t="shared" si="1"/>
        <v>0</v>
      </c>
    </row>
    <row r="14" spans="2:9" ht="15" thickBot="1">
      <c r="B14" s="159"/>
      <c r="C14" s="160"/>
      <c r="D14" s="6"/>
      <c r="E14" s="63" t="str">
        <f t="shared" si="0"/>
        <v>0</v>
      </c>
      <c r="F14" s="6"/>
      <c r="G14" s="7"/>
      <c r="H14" s="8"/>
      <c r="I14" s="44">
        <f t="shared" si="1"/>
        <v>0</v>
      </c>
    </row>
    <row r="15" spans="2:9" ht="15" thickBot="1">
      <c r="B15" s="4"/>
      <c r="C15" s="5"/>
      <c r="D15" s="6"/>
      <c r="E15" s="63" t="str">
        <f t="shared" si="0"/>
        <v>0</v>
      </c>
      <c r="F15" s="6"/>
      <c r="G15" s="7"/>
      <c r="H15" s="8"/>
      <c r="I15" s="44">
        <f t="shared" si="1"/>
        <v>0</v>
      </c>
    </row>
    <row r="16" spans="2:9" ht="15" thickBot="1">
      <c r="B16" s="159"/>
      <c r="C16" s="160"/>
      <c r="D16" s="6"/>
      <c r="E16" s="63" t="str">
        <f t="shared" si="0"/>
        <v>0</v>
      </c>
      <c r="F16" s="6"/>
      <c r="G16" s="7"/>
      <c r="H16" s="8"/>
      <c r="I16" s="44">
        <f t="shared" si="1"/>
        <v>0</v>
      </c>
    </row>
    <row r="17" spans="2:9" ht="15" thickBot="1">
      <c r="B17" s="9"/>
      <c r="C17" s="10"/>
      <c r="D17" s="11"/>
      <c r="E17" s="12"/>
      <c r="F17" s="11"/>
      <c r="G17" s="13"/>
      <c r="H17" s="12"/>
      <c r="I17" s="14"/>
    </row>
    <row r="18" spans="2:9" ht="32.450000000000003" customHeight="1" thickBot="1">
      <c r="B18" s="140" t="s">
        <v>12</v>
      </c>
      <c r="C18" s="141"/>
      <c r="D18" s="141"/>
      <c r="E18" s="141"/>
      <c r="F18" s="141"/>
      <c r="G18" s="141"/>
      <c r="H18" s="141"/>
      <c r="I18" s="142"/>
    </row>
    <row r="19" spans="2:9" ht="58.15" thickBot="1">
      <c r="B19" s="15" t="s">
        <v>24</v>
      </c>
      <c r="C19" s="161" t="s">
        <v>31</v>
      </c>
      <c r="D19" s="162"/>
      <c r="E19" s="163" t="s">
        <v>32</v>
      </c>
      <c r="F19" s="164"/>
      <c r="G19" s="16" t="s">
        <v>33</v>
      </c>
      <c r="H19" s="17" t="s">
        <v>34</v>
      </c>
      <c r="I19" s="18" t="s">
        <v>35</v>
      </c>
    </row>
    <row r="20" spans="2:9" ht="15" thickBot="1">
      <c r="B20" s="19"/>
      <c r="C20" s="147"/>
      <c r="D20" s="148"/>
      <c r="E20" s="147"/>
      <c r="F20" s="148"/>
      <c r="G20" s="45" t="str">
        <f>_xlfn.IFNA(LOOKUP(C20,B$60:D$68,E$60:E$68),"0")</f>
        <v>0</v>
      </c>
      <c r="H20" s="20"/>
      <c r="I20" s="44">
        <f>E20*G20</f>
        <v>0</v>
      </c>
    </row>
    <row r="21" spans="2:9" ht="15" thickBot="1">
      <c r="B21" s="19"/>
      <c r="C21" s="147"/>
      <c r="D21" s="148"/>
      <c r="E21" s="147"/>
      <c r="F21" s="148"/>
      <c r="G21" s="45" t="str">
        <f t="shared" ref="G21:G28" si="2">_xlfn.IFNA(LOOKUP(C21,B$60:D$68,E$60:E$68),"0")</f>
        <v>0</v>
      </c>
      <c r="H21" s="21"/>
      <c r="I21" s="44">
        <f t="shared" ref="I21:I28" si="3">E21*G21</f>
        <v>0</v>
      </c>
    </row>
    <row r="22" spans="2:9" ht="15" thickBot="1">
      <c r="B22" s="19"/>
      <c r="C22" s="147"/>
      <c r="D22" s="148"/>
      <c r="E22" s="147"/>
      <c r="F22" s="148"/>
      <c r="G22" s="45" t="str">
        <f t="shared" si="2"/>
        <v>0</v>
      </c>
      <c r="H22" s="21"/>
      <c r="I22" s="44">
        <f t="shared" si="3"/>
        <v>0</v>
      </c>
    </row>
    <row r="23" spans="2:9" ht="15" thickBot="1">
      <c r="B23" s="19"/>
      <c r="C23" s="147"/>
      <c r="D23" s="148"/>
      <c r="E23" s="147"/>
      <c r="F23" s="148"/>
      <c r="G23" s="45" t="str">
        <f t="shared" si="2"/>
        <v>0</v>
      </c>
      <c r="H23" s="21"/>
      <c r="I23" s="44">
        <f t="shared" si="3"/>
        <v>0</v>
      </c>
    </row>
    <row r="24" spans="2:9" ht="15" thickBot="1">
      <c r="B24" s="19"/>
      <c r="C24" s="147"/>
      <c r="D24" s="148"/>
      <c r="E24" s="147"/>
      <c r="F24" s="148"/>
      <c r="G24" s="45" t="str">
        <f t="shared" si="2"/>
        <v>0</v>
      </c>
      <c r="H24" s="21"/>
      <c r="I24" s="44">
        <f t="shared" si="3"/>
        <v>0</v>
      </c>
    </row>
    <row r="25" spans="2:9" ht="15" thickBot="1">
      <c r="B25" s="19"/>
      <c r="C25" s="147"/>
      <c r="D25" s="148"/>
      <c r="E25" s="147"/>
      <c r="F25" s="148"/>
      <c r="G25" s="45" t="str">
        <f t="shared" si="2"/>
        <v>0</v>
      </c>
      <c r="H25" s="21"/>
      <c r="I25" s="44">
        <f t="shared" si="3"/>
        <v>0</v>
      </c>
    </row>
    <row r="26" spans="2:9" ht="15" thickBot="1">
      <c r="B26" s="19"/>
      <c r="C26" s="147"/>
      <c r="D26" s="148"/>
      <c r="E26" s="147"/>
      <c r="F26" s="148"/>
      <c r="G26" s="45" t="str">
        <f t="shared" si="2"/>
        <v>0</v>
      </c>
      <c r="H26" s="21"/>
      <c r="I26" s="44">
        <f t="shared" si="3"/>
        <v>0</v>
      </c>
    </row>
    <row r="27" spans="2:9" ht="15" thickBot="1">
      <c r="B27" s="22"/>
      <c r="C27" s="147"/>
      <c r="D27" s="148"/>
      <c r="E27" s="147"/>
      <c r="F27" s="148"/>
      <c r="G27" s="45" t="str">
        <f t="shared" si="2"/>
        <v>0</v>
      </c>
      <c r="H27" s="21"/>
      <c r="I27" s="46">
        <f t="shared" si="3"/>
        <v>0</v>
      </c>
    </row>
    <row r="28" spans="2:9" ht="15" thickBot="1">
      <c r="B28" s="22"/>
      <c r="C28" s="147"/>
      <c r="D28" s="148"/>
      <c r="E28" s="149"/>
      <c r="F28" s="150"/>
      <c r="G28" s="45" t="str">
        <f t="shared" si="2"/>
        <v>0</v>
      </c>
      <c r="H28" s="21"/>
      <c r="I28" s="44">
        <f t="shared" si="3"/>
        <v>0</v>
      </c>
    </row>
    <row r="29" spans="2:9" ht="15" thickBot="1">
      <c r="B29" s="39"/>
      <c r="C29" s="24"/>
      <c r="D29" s="24"/>
      <c r="E29" s="24"/>
      <c r="F29" s="24"/>
      <c r="G29" s="40"/>
      <c r="H29" s="41"/>
      <c r="I29" s="27"/>
    </row>
    <row r="30" spans="2:9" ht="15" thickBot="1">
      <c r="B30" s="151" t="s">
        <v>36</v>
      </c>
      <c r="C30" s="152"/>
      <c r="D30" s="152"/>
      <c r="E30" s="152"/>
      <c r="F30" s="152"/>
      <c r="G30" s="152"/>
      <c r="H30" s="153"/>
      <c r="I30" s="68">
        <f>SUM(I10:I16,I20:I28)</f>
        <v>0</v>
      </c>
    </row>
    <row r="31" spans="2:9" ht="15" thickBot="1">
      <c r="B31" s="23"/>
      <c r="C31" s="146"/>
      <c r="D31" s="146"/>
      <c r="E31" s="146"/>
      <c r="F31" s="146"/>
      <c r="G31" s="42"/>
      <c r="H31" s="41"/>
      <c r="I31" s="27"/>
    </row>
    <row r="32" spans="2:9" ht="15" thickBot="1">
      <c r="B32" s="140" t="s">
        <v>15</v>
      </c>
      <c r="C32" s="141"/>
      <c r="D32" s="141"/>
      <c r="E32" s="141"/>
      <c r="F32" s="141"/>
      <c r="G32" s="141"/>
      <c r="H32" s="141"/>
      <c r="I32" s="142"/>
    </row>
    <row r="33" spans="2:9" s="26" customFormat="1" ht="28.9" customHeight="1" thickBot="1">
      <c r="B33" s="143" t="s">
        <v>37</v>
      </c>
      <c r="C33" s="144"/>
      <c r="D33" s="144"/>
      <c r="E33" s="144"/>
      <c r="F33" s="144"/>
      <c r="G33" s="144"/>
      <c r="H33" s="145"/>
      <c r="I33" s="25" t="s">
        <v>38</v>
      </c>
    </row>
    <row r="34" spans="2:9" ht="15" thickBot="1">
      <c r="B34" s="99"/>
      <c r="C34" s="100"/>
      <c r="D34" s="100"/>
      <c r="E34" s="100"/>
      <c r="F34" s="100"/>
      <c r="G34" s="100"/>
      <c r="H34" s="101"/>
      <c r="I34" s="6"/>
    </row>
    <row r="35" spans="2:9" ht="15" thickBot="1">
      <c r="B35" s="99"/>
      <c r="C35" s="100"/>
      <c r="D35" s="100"/>
      <c r="E35" s="100"/>
      <c r="F35" s="100"/>
      <c r="G35" s="100"/>
      <c r="H35" s="101"/>
      <c r="I35" s="6"/>
    </row>
    <row r="36" spans="2:9" ht="15" thickBot="1">
      <c r="B36" s="99"/>
      <c r="C36" s="100"/>
      <c r="D36" s="100"/>
      <c r="E36" s="100"/>
      <c r="F36" s="100"/>
      <c r="G36" s="100"/>
      <c r="H36" s="101"/>
      <c r="I36" s="6"/>
    </row>
    <row r="37" spans="2:9" ht="15" thickBot="1">
      <c r="B37" s="115"/>
      <c r="C37" s="116"/>
      <c r="D37" s="116"/>
      <c r="E37" s="116"/>
      <c r="F37" s="116"/>
      <c r="G37" s="116"/>
      <c r="H37" s="117"/>
      <c r="I37" s="6"/>
    </row>
    <row r="38" spans="2:9" ht="15" thickBot="1">
      <c r="B38" s="115"/>
      <c r="C38" s="116"/>
      <c r="D38" s="116"/>
      <c r="E38" s="116"/>
      <c r="F38" s="116"/>
      <c r="G38" s="116"/>
      <c r="H38" s="117"/>
      <c r="I38" s="6"/>
    </row>
    <row r="39" spans="2:9" ht="15" thickBot="1">
      <c r="B39" s="115"/>
      <c r="C39" s="116"/>
      <c r="D39" s="116"/>
      <c r="E39" s="116"/>
      <c r="F39" s="116"/>
      <c r="G39" s="116"/>
      <c r="H39" s="117"/>
      <c r="I39" s="6"/>
    </row>
    <row r="40" spans="2:9" ht="15" thickBot="1">
      <c r="B40" s="115"/>
      <c r="C40" s="116"/>
      <c r="D40" s="116"/>
      <c r="E40" s="116"/>
      <c r="F40" s="116"/>
      <c r="G40" s="116"/>
      <c r="H40" s="117"/>
      <c r="I40" s="6"/>
    </row>
    <row r="41" spans="2:9" ht="15" thickBot="1">
      <c r="B41" s="115"/>
      <c r="C41" s="116"/>
      <c r="D41" s="116"/>
      <c r="E41" s="116"/>
      <c r="F41" s="116"/>
      <c r="G41" s="116"/>
      <c r="H41" s="117"/>
      <c r="I41" s="6"/>
    </row>
    <row r="42" spans="2:9" ht="15" thickBot="1">
      <c r="B42" s="115"/>
      <c r="C42" s="116"/>
      <c r="D42" s="116"/>
      <c r="E42" s="116"/>
      <c r="F42" s="116"/>
      <c r="G42" s="116"/>
      <c r="H42" s="117"/>
      <c r="I42" s="6"/>
    </row>
    <row r="43" spans="2:9" ht="15" thickBot="1">
      <c r="B43" s="115"/>
      <c r="C43" s="116"/>
      <c r="D43" s="116"/>
      <c r="E43" s="116"/>
      <c r="F43" s="116"/>
      <c r="G43" s="116"/>
      <c r="H43" s="117"/>
      <c r="I43" s="6"/>
    </row>
    <row r="44" spans="2:9" ht="15" thickBot="1">
      <c r="B44" s="115"/>
      <c r="C44" s="116"/>
      <c r="D44" s="116"/>
      <c r="E44" s="116"/>
      <c r="F44" s="116"/>
      <c r="G44" s="116"/>
      <c r="H44" s="117"/>
      <c r="I44" s="6"/>
    </row>
    <row r="45" spans="2:9" ht="15" thickBot="1">
      <c r="B45" s="118" t="s">
        <v>17</v>
      </c>
      <c r="C45" s="119"/>
      <c r="D45" s="119"/>
      <c r="E45" s="119"/>
      <c r="F45" s="119"/>
      <c r="G45" s="119"/>
      <c r="H45" s="120"/>
      <c r="I45" s="66">
        <f>SUM(I34:I44)</f>
        <v>0</v>
      </c>
    </row>
    <row r="46" spans="2:9" ht="15" thickBot="1">
      <c r="B46" s="121"/>
      <c r="C46" s="121"/>
      <c r="D46" s="121"/>
      <c r="E46" s="121"/>
      <c r="F46" s="121"/>
      <c r="G46" s="121"/>
      <c r="H46" s="121"/>
      <c r="I46" s="27"/>
    </row>
    <row r="47" spans="2:9" ht="15" thickBot="1">
      <c r="B47" s="122" t="s">
        <v>18</v>
      </c>
      <c r="C47" s="123"/>
      <c r="D47" s="123"/>
      <c r="E47" s="123"/>
      <c r="F47" s="123"/>
      <c r="G47" s="123"/>
      <c r="H47" s="123"/>
      <c r="I47" s="124"/>
    </row>
    <row r="48" spans="2:9" ht="15" thickBot="1">
      <c r="B48" s="118" t="s">
        <v>19</v>
      </c>
      <c r="C48" s="119"/>
      <c r="D48" s="119"/>
      <c r="E48" s="119"/>
      <c r="F48" s="119"/>
      <c r="G48" s="119"/>
      <c r="H48" s="120"/>
      <c r="I48" s="66">
        <f>I30*0.15</f>
        <v>0</v>
      </c>
    </row>
    <row r="49" spans="2:9" ht="15" thickBot="1">
      <c r="B49" s="43"/>
      <c r="C49" s="43"/>
      <c r="D49" s="43"/>
      <c r="E49" s="43"/>
      <c r="F49" s="43"/>
      <c r="G49" s="43"/>
      <c r="H49" s="43"/>
      <c r="I49" s="27"/>
    </row>
    <row r="50" spans="2:9" ht="15" thickBot="1">
      <c r="B50" s="125" t="s">
        <v>39</v>
      </c>
      <c r="C50" s="126"/>
      <c r="D50" s="126"/>
      <c r="E50" s="126"/>
      <c r="F50" s="126"/>
      <c r="G50" s="126"/>
      <c r="H50" s="127"/>
      <c r="I50" s="67">
        <f>I30+I45+I48</f>
        <v>0</v>
      </c>
    </row>
    <row r="52" spans="2:9" ht="15" thickBot="1"/>
    <row r="53" spans="2:9" ht="30" customHeight="1" thickBot="1">
      <c r="B53" s="128" t="s">
        <v>40</v>
      </c>
      <c r="C53" s="129"/>
      <c r="D53" s="130"/>
      <c r="E53" s="28"/>
      <c r="F53" s="28"/>
      <c r="G53" s="28"/>
      <c r="H53" s="28"/>
      <c r="I53" s="28"/>
    </row>
    <row r="54" spans="2:9">
      <c r="B54" s="133" t="s">
        <v>41</v>
      </c>
      <c r="C54" s="134"/>
      <c r="D54" s="29">
        <v>1.4975000000000001</v>
      </c>
      <c r="E54" s="30"/>
      <c r="F54" s="30"/>
      <c r="G54" s="30"/>
      <c r="H54" s="30"/>
      <c r="I54" s="30"/>
    </row>
    <row r="55" spans="2:9">
      <c r="B55" s="133" t="s">
        <v>42</v>
      </c>
      <c r="C55" s="134"/>
      <c r="D55" s="29">
        <v>1.5258</v>
      </c>
      <c r="E55" s="30"/>
      <c r="F55" s="30"/>
      <c r="G55" s="30"/>
      <c r="H55" s="30"/>
      <c r="I55" s="30"/>
    </row>
    <row r="56" spans="2:9" ht="15" thickBot="1">
      <c r="B56" s="135" t="s">
        <v>43</v>
      </c>
      <c r="C56" s="136"/>
      <c r="D56" s="31">
        <v>1.5465</v>
      </c>
      <c r="E56" s="30"/>
      <c r="F56" s="30"/>
      <c r="G56" s="30"/>
      <c r="H56" s="30"/>
      <c r="I56" s="30"/>
    </row>
    <row r="57" spans="2:9" ht="15" thickBot="1"/>
    <row r="58" spans="2:9" ht="30" customHeight="1">
      <c r="B58" s="137" t="s">
        <v>44</v>
      </c>
      <c r="C58" s="138"/>
      <c r="D58" s="138"/>
      <c r="E58" s="139"/>
      <c r="F58" s="32"/>
    </row>
    <row r="59" spans="2:9" ht="28.9" customHeight="1">
      <c r="B59" s="33" t="s">
        <v>45</v>
      </c>
      <c r="C59" s="114" t="s">
        <v>46</v>
      </c>
      <c r="D59" s="114"/>
      <c r="E59" s="34" t="s">
        <v>47</v>
      </c>
      <c r="F59" s="35"/>
    </row>
    <row r="60" spans="2:9">
      <c r="B60" s="108" t="s">
        <v>48</v>
      </c>
      <c r="C60" s="109"/>
      <c r="D60" s="110"/>
      <c r="E60" s="36">
        <v>74.569999999999993</v>
      </c>
      <c r="F60" s="37"/>
    </row>
    <row r="61" spans="2:9">
      <c r="B61" s="108" t="s">
        <v>49</v>
      </c>
      <c r="C61" s="109"/>
      <c r="D61" s="110"/>
      <c r="E61" s="36">
        <v>74.569999999999993</v>
      </c>
      <c r="F61" s="37"/>
    </row>
    <row r="62" spans="2:9">
      <c r="B62" s="108" t="s">
        <v>50</v>
      </c>
      <c r="C62" s="109"/>
      <c r="D62" s="110"/>
      <c r="E62" s="36">
        <v>63.27</v>
      </c>
      <c r="F62" s="37"/>
    </row>
    <row r="63" spans="2:9" ht="14.45" customHeight="1">
      <c r="B63" s="108" t="s">
        <v>51</v>
      </c>
      <c r="C63" s="109"/>
      <c r="D63" s="110"/>
      <c r="E63" s="36">
        <v>89.11</v>
      </c>
      <c r="F63" s="37"/>
    </row>
    <row r="64" spans="2:9">
      <c r="B64" s="108" t="s">
        <v>52</v>
      </c>
      <c r="C64" s="109"/>
      <c r="D64" s="110"/>
      <c r="E64" s="36">
        <v>81.83</v>
      </c>
      <c r="F64" s="37"/>
    </row>
    <row r="65" spans="2:6">
      <c r="B65" s="108" t="s">
        <v>53</v>
      </c>
      <c r="C65" s="109"/>
      <c r="D65" s="110"/>
      <c r="E65" s="36">
        <v>64.739999999999995</v>
      </c>
      <c r="F65" s="37"/>
    </row>
    <row r="66" spans="2:6">
      <c r="B66" s="108" t="s">
        <v>54</v>
      </c>
      <c r="C66" s="109"/>
      <c r="D66" s="110"/>
      <c r="E66" s="36">
        <v>100.86</v>
      </c>
      <c r="F66" s="37"/>
    </row>
    <row r="67" spans="2:6">
      <c r="B67" s="108" t="s">
        <v>55</v>
      </c>
      <c r="C67" s="109"/>
      <c r="D67" s="110"/>
      <c r="E67" s="36">
        <v>81.83</v>
      </c>
      <c r="F67" s="37"/>
    </row>
    <row r="68" spans="2:6" ht="15" thickBot="1">
      <c r="B68" s="111" t="s">
        <v>56</v>
      </c>
      <c r="C68" s="112"/>
      <c r="D68" s="113"/>
      <c r="E68" s="38">
        <v>85.34</v>
      </c>
      <c r="F68" s="37"/>
    </row>
    <row r="70" spans="2:6" hidden="1"/>
    <row r="71" spans="2:6" hidden="1">
      <c r="B71" s="1" t="s">
        <v>57</v>
      </c>
    </row>
    <row r="72" spans="2:6" hidden="1">
      <c r="B72" s="1" t="s">
        <v>58</v>
      </c>
    </row>
    <row r="73" spans="2:6" hidden="1">
      <c r="B73" s="1" t="s">
        <v>59</v>
      </c>
    </row>
    <row r="74" spans="2:6" hidden="1"/>
    <row r="75" spans="2:6" hidden="1">
      <c r="B75" s="1" t="s">
        <v>60</v>
      </c>
    </row>
    <row r="76" spans="2:6" hidden="1">
      <c r="B76" s="1" t="s">
        <v>61</v>
      </c>
    </row>
    <row r="77" spans="2:6" hidden="1">
      <c r="B77" s="1" t="s">
        <v>62</v>
      </c>
    </row>
    <row r="78" spans="2:6" hidden="1"/>
    <row r="79" spans="2:6" hidden="1"/>
  </sheetData>
  <sheetProtection sheet="1" objects="1" scenarios="1"/>
  <mergeCells count="70">
    <mergeCell ref="B1:I1"/>
    <mergeCell ref="C3:I3"/>
    <mergeCell ref="B6:I6"/>
    <mergeCell ref="B7:F7"/>
    <mergeCell ref="G7:I7"/>
    <mergeCell ref="C20:D20"/>
    <mergeCell ref="E20:F20"/>
    <mergeCell ref="B8:I8"/>
    <mergeCell ref="B9:C9"/>
    <mergeCell ref="B10:C10"/>
    <mergeCell ref="B11:C11"/>
    <mergeCell ref="B12:C12"/>
    <mergeCell ref="B13:C13"/>
    <mergeCell ref="B14:C14"/>
    <mergeCell ref="B16:C16"/>
    <mergeCell ref="B18:I18"/>
    <mergeCell ref="C19:D19"/>
    <mergeCell ref="E19:F19"/>
    <mergeCell ref="C21:D21"/>
    <mergeCell ref="E21:F21"/>
    <mergeCell ref="C22:D22"/>
    <mergeCell ref="E22:F22"/>
    <mergeCell ref="C23:D23"/>
    <mergeCell ref="E23:F23"/>
    <mergeCell ref="C31:D31"/>
    <mergeCell ref="E31:F31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B30:H30"/>
    <mergeCell ref="B43:H43"/>
    <mergeCell ref="B32:I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C59:D59"/>
    <mergeCell ref="B44:H44"/>
    <mergeCell ref="B45:H45"/>
    <mergeCell ref="B46:H46"/>
    <mergeCell ref="B47:I47"/>
    <mergeCell ref="B48:H48"/>
    <mergeCell ref="B50:H50"/>
    <mergeCell ref="B53:D53"/>
    <mergeCell ref="B54:C54"/>
    <mergeCell ref="B55:C55"/>
    <mergeCell ref="B56:C56"/>
    <mergeCell ref="B58:E58"/>
    <mergeCell ref="B66:D66"/>
    <mergeCell ref="B67:D67"/>
    <mergeCell ref="B68:D68"/>
    <mergeCell ref="B60:D60"/>
    <mergeCell ref="B61:D61"/>
    <mergeCell ref="B62:D62"/>
    <mergeCell ref="B63:D63"/>
    <mergeCell ref="B64:D64"/>
    <mergeCell ref="B65:D65"/>
  </mergeCells>
  <dataValidations count="3">
    <dataValidation type="list" allowBlank="1" showInputMessage="1" showErrorMessage="1" sqref="C20:D29" xr:uid="{F24E486C-AC46-4132-9D31-B7168C85A49F}">
      <formula1>$B$60:$B$68</formula1>
    </dataValidation>
    <dataValidation type="list" allowBlank="1" showInputMessage="1" showErrorMessage="1" sqref="G7" xr:uid="{0F8E8293-E8A8-4997-9945-506B616355EA}">
      <formula1>"Moins de 10 travailleurs,Entre 10 et 19 travailleurs,20 travailleurs ou plus"</formula1>
    </dataValidation>
    <dataValidation type="list" allowBlank="1" showInputMessage="1" showErrorMessage="1" sqref="C31" xr:uid="{56829E9D-5E5A-4880-9D80-707FBB12C633}">
      <formula1>$B$71:$B$73</formula1>
    </dataValidation>
  </dataValidation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 Vinckenbosch</dc:creator>
  <cp:keywords/>
  <dc:description/>
  <cp:lastModifiedBy>LEONARD Guillaume</cp:lastModifiedBy>
  <cp:revision/>
  <dcterms:created xsi:type="dcterms:W3CDTF">2022-06-30T07:55:20Z</dcterms:created>
  <dcterms:modified xsi:type="dcterms:W3CDTF">2024-05-23T08:13:30Z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2022-07-05T08:20:12Z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10650a08-7b23-4e9b-a479-51839d023716</vt:lpwstr>
  </property>
  <property fmtid="{D5CDD505-2E9C-101B-9397-08002B2CF9AE}" pid="8" name="MSIP_Label_97a477d1-147d-4e34-b5e3-7b26d2f44870_ContentBits">
    <vt:lpwstr>0</vt:lpwstr>
  </property>
</Properties>
</file>