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710" windowWidth="14835" windowHeight="12270" activeTab="0"/>
  </bookViews>
  <sheets>
    <sheet name="Synthèse 2013" sheetId="1" r:id="rId1"/>
    <sheet name="Permis 2013 par pays et type" sheetId="2" r:id="rId2"/>
    <sheet name="Permis B 2013 par catégorie" sheetId="3" r:id="rId3"/>
    <sheet name="Permis B 2013 par secteur" sheetId="4" r:id="rId4"/>
    <sheet name="Permis C 2013 par catégorie" sheetId="5" r:id="rId5"/>
  </sheets>
  <definedNames/>
  <calcPr fullCalcOnLoad="1"/>
</workbook>
</file>

<file path=xl/sharedStrings.xml><?xml version="1.0" encoding="utf-8"?>
<sst xmlns="http://schemas.openxmlformats.org/spreadsheetml/2006/main" count="341" uniqueCount="264">
  <si>
    <t>Nigéria (Rép. Féder.)</t>
  </si>
  <si>
    <t>Angola</t>
  </si>
  <si>
    <t>Soudan</t>
  </si>
  <si>
    <t>Pologne (Rép.)</t>
  </si>
  <si>
    <t>Guinée</t>
  </si>
  <si>
    <t>Sénégal</t>
  </si>
  <si>
    <t>Mali</t>
  </si>
  <si>
    <t>Ouzbékistan (Rép.)</t>
  </si>
  <si>
    <t>Rwanda (Rép.)</t>
  </si>
  <si>
    <t>Bénin (Rép. pop. du)</t>
  </si>
  <si>
    <t>Congo (Rép. du)</t>
  </si>
  <si>
    <t>Albanie</t>
  </si>
  <si>
    <t>Macédoine (Ex-Rép. youg. de)</t>
  </si>
  <si>
    <t>Inde</t>
  </si>
  <si>
    <t>Israël</t>
  </si>
  <si>
    <t>Liban</t>
  </si>
  <si>
    <t>Gabon</t>
  </si>
  <si>
    <t>Mexique</t>
  </si>
  <si>
    <t>Equateur</t>
  </si>
  <si>
    <t>Cuba</t>
  </si>
  <si>
    <t>Chili</t>
  </si>
  <si>
    <t>République Centrafricaine</t>
  </si>
  <si>
    <t>Ukraine (Rép.)</t>
  </si>
  <si>
    <t>Canada</t>
  </si>
  <si>
    <t>Serbie</t>
  </si>
  <si>
    <t>Yougoslavie</t>
  </si>
  <si>
    <t>Chine (Rép.)</t>
  </si>
  <si>
    <t>Lettonie</t>
  </si>
  <si>
    <t>Rép. démocrat. de Madagascar</t>
  </si>
  <si>
    <t>Irak</t>
  </si>
  <si>
    <t>Bosnie-Herzégovine (Rép. de)</t>
  </si>
  <si>
    <t>Corée du Sud (Rép. de)</t>
  </si>
  <si>
    <t>Kenya</t>
  </si>
  <si>
    <t>Fonctions ressortissants UE pour métier en pénurie</t>
  </si>
  <si>
    <t>Artistes</t>
  </si>
  <si>
    <t>Chercheurs</t>
  </si>
  <si>
    <t>Sportif</t>
  </si>
  <si>
    <t>Entraineur sportif</t>
  </si>
  <si>
    <t>Personnel de Direction</t>
  </si>
  <si>
    <t>Limité séjour conjoint</t>
  </si>
  <si>
    <t>Limité séjour enfant</t>
  </si>
  <si>
    <t>Personnel détaché en formation</t>
  </si>
  <si>
    <t>B- non spécifique</t>
  </si>
  <si>
    <t>République Tchèque</t>
  </si>
  <si>
    <t>Pakistan</t>
  </si>
  <si>
    <t>Syrie (Rép. Arabe Syrienne)</t>
  </si>
  <si>
    <t>Mauritanie (Rép. Islamique de)</t>
  </si>
  <si>
    <t>Indéterminé</t>
  </si>
  <si>
    <t>Tchad</t>
  </si>
  <si>
    <t>Apatride</t>
  </si>
  <si>
    <t>Arménie (Rép.)</t>
  </si>
  <si>
    <t>Japon</t>
  </si>
  <si>
    <t>M</t>
  </si>
  <si>
    <t>Maroc</t>
  </si>
  <si>
    <t>Croatie (Rép. de)</t>
  </si>
  <si>
    <t>Rép. socialiste du Vietnam</t>
  </si>
  <si>
    <t>Côte d'Ivoire</t>
  </si>
  <si>
    <t>Serbie-et-Monténégro</t>
  </si>
  <si>
    <t>F</t>
  </si>
  <si>
    <t>Etats-Unis d'Amérique</t>
  </si>
  <si>
    <t>Chine (Rép. pop.)</t>
  </si>
  <si>
    <t>Congo (Rép. dém.)</t>
  </si>
  <si>
    <t>Russie (Fédération de)</t>
  </si>
  <si>
    <t>Roumanie</t>
  </si>
  <si>
    <t>H</t>
  </si>
  <si>
    <t>Sierra Leone</t>
  </si>
  <si>
    <t>Hongrie (Rép.)</t>
  </si>
  <si>
    <t>Brésil</t>
  </si>
  <si>
    <t>Togo</t>
  </si>
  <si>
    <t>Tunisie</t>
  </si>
  <si>
    <t>Cameroun</t>
  </si>
  <si>
    <t>Algérie</t>
  </si>
  <si>
    <t>Lituanie</t>
  </si>
  <si>
    <t>Niger</t>
  </si>
  <si>
    <t>Burundi</t>
  </si>
  <si>
    <t>Turquie</t>
  </si>
  <si>
    <t>Somalie (Rép.)</t>
  </si>
  <si>
    <t>Kazakhstan (Rép.)</t>
  </si>
  <si>
    <t>Colombie</t>
  </si>
  <si>
    <t>Libye</t>
  </si>
  <si>
    <t>République de Djibouti</t>
  </si>
  <si>
    <t>Bulgarie</t>
  </si>
  <si>
    <t>Rép. Arabe d'Egypte</t>
  </si>
  <si>
    <t>Iran</t>
  </si>
  <si>
    <t>Nouvelle-Zélande</t>
  </si>
  <si>
    <t>Australie</t>
  </si>
  <si>
    <t>Kirghizie (Rép.)</t>
  </si>
  <si>
    <t>République Slovaque</t>
  </si>
  <si>
    <t>Burkina Faso</t>
  </si>
  <si>
    <t>Haïti</t>
  </si>
  <si>
    <t>Ghana</t>
  </si>
  <si>
    <t>Géorgie (Rép.)</t>
  </si>
  <si>
    <t>Thaïlande</t>
  </si>
  <si>
    <t>Palestine</t>
  </si>
  <si>
    <t>Azerbaïdjan (Rép.)</t>
  </si>
  <si>
    <t>Biélorussie (Rép.)</t>
  </si>
  <si>
    <t>Yémen (Rép. du)</t>
  </si>
  <si>
    <t>Philippines</t>
  </si>
  <si>
    <t>Slovénie (Rép. de)</t>
  </si>
  <si>
    <t>Sri Lanka</t>
  </si>
  <si>
    <t>Afghanistan</t>
  </si>
  <si>
    <t>Vénézuéla</t>
  </si>
  <si>
    <t>Guatémala</t>
  </si>
  <si>
    <t>Pérou</t>
  </si>
  <si>
    <t>Uruguay</t>
  </si>
  <si>
    <t>Népal</t>
  </si>
  <si>
    <t>Bolivie</t>
  </si>
  <si>
    <t>Moldavie (Rép.)</t>
  </si>
  <si>
    <t>Ouganda</t>
  </si>
  <si>
    <t>Archipel des Comores</t>
  </si>
  <si>
    <t>Bangladesh</t>
  </si>
  <si>
    <t>Professeur invité</t>
  </si>
  <si>
    <t>Rép. Khmer du Cambodge</t>
  </si>
  <si>
    <t>Jeune au pair</t>
  </si>
  <si>
    <t>Maurice (Ile)</t>
  </si>
  <si>
    <t>Myanmar (Union de)</t>
  </si>
  <si>
    <t>Ethiopie</t>
  </si>
  <si>
    <t>Estonie</t>
  </si>
  <si>
    <t>Zambie</t>
  </si>
  <si>
    <t>Tanzanie (Rép. unie de)</t>
  </si>
  <si>
    <t>Mongolie (Rép. pop. de)</t>
  </si>
  <si>
    <t>Afrique du Sud (Rép. d')</t>
  </si>
  <si>
    <t>Personnel hautement qualifié</t>
  </si>
  <si>
    <t>Nicaragua</t>
  </si>
  <si>
    <t>Argentine</t>
  </si>
  <si>
    <t>Indonésie</t>
  </si>
  <si>
    <t>Bhoutan</t>
  </si>
  <si>
    <t>Trinidad et Tobago</t>
  </si>
  <si>
    <t>Stagiaire</t>
  </si>
  <si>
    <t>Malaisie</t>
  </si>
  <si>
    <t>Jordanie</t>
  </si>
  <si>
    <t>Singapour (Rép. de)</t>
  </si>
  <si>
    <t>Guinée-Bissau</t>
  </si>
  <si>
    <t>République de la Dominique</t>
  </si>
  <si>
    <t>Nombre de permis de travail octroyés par nationalité</t>
  </si>
  <si>
    <t>Nationalités</t>
  </si>
  <si>
    <t>Permis A</t>
  </si>
  <si>
    <t>Permis B</t>
  </si>
  <si>
    <t>Permis C</t>
  </si>
  <si>
    <t>TOTAL</t>
  </si>
  <si>
    <t>Total</t>
  </si>
  <si>
    <t xml:space="preserve">1er </t>
  </si>
  <si>
    <t>Renouv.</t>
  </si>
  <si>
    <t>Total H / F</t>
  </si>
  <si>
    <t>1er</t>
  </si>
  <si>
    <t>Arabie Saoudite</t>
  </si>
  <si>
    <t>Bahamas</t>
  </si>
  <si>
    <t>Cap Vert (Iles du)</t>
  </si>
  <si>
    <t>Gambie</t>
  </si>
  <si>
    <t>Libéria</t>
  </si>
  <si>
    <t>Paraguay</t>
  </si>
  <si>
    <t>Tadjikistan (Rép.)</t>
  </si>
  <si>
    <t>Taïwan</t>
  </si>
  <si>
    <t>Zimbabwe</t>
  </si>
  <si>
    <t>Octrois</t>
  </si>
  <si>
    <t>Refus</t>
  </si>
  <si>
    <t>Duplicatas</t>
  </si>
  <si>
    <t>Classements sans suite</t>
  </si>
  <si>
    <t>Permis</t>
  </si>
  <si>
    <t>Retraits</t>
  </si>
  <si>
    <t>Recours contre refus</t>
  </si>
  <si>
    <t>Recours contre retrait</t>
  </si>
  <si>
    <t>Bahrein</t>
  </si>
  <si>
    <t>Chine-Taïwan (Rép. de)</t>
  </si>
  <si>
    <t>El Salvador</t>
  </si>
  <si>
    <t>Honduras</t>
  </si>
  <si>
    <t>Monténégro</t>
  </si>
  <si>
    <t>Mozambique</t>
  </si>
  <si>
    <t>Nombre de permis de travail B octroyés par catégorie d'octroi</t>
  </si>
  <si>
    <t>Nombre de permis de travail C octroyés par catégorie d'octroi</t>
  </si>
  <si>
    <t>Erythrée</t>
  </si>
  <si>
    <t>Hong-Kong</t>
  </si>
  <si>
    <t>Kosovo</t>
  </si>
  <si>
    <t>Laos</t>
  </si>
  <si>
    <t>Sultanat d'Oman</t>
  </si>
  <si>
    <t>B temporaire - RLD - Pénurie</t>
  </si>
  <si>
    <t>Techniciens spécialisés</t>
  </si>
  <si>
    <t>Guinée équatoriale</t>
  </si>
  <si>
    <t>Koweit (Principauté de)</t>
  </si>
  <si>
    <t>Régularisation séjour par le travail</t>
  </si>
  <si>
    <t>Catégorie (AR du 9 juin 1999)</t>
  </si>
  <si>
    <t>Corée du Nord (Rép. de)</t>
  </si>
  <si>
    <t>Costa Rica</t>
  </si>
  <si>
    <t>Article 17.1 - asile</t>
  </si>
  <si>
    <t>Article 17.2 - protection subsidiaire</t>
  </si>
  <si>
    <t>Article 17.3 - traite des êtres humains</t>
  </si>
  <si>
    <t>Article 17.4 - 9ter</t>
  </si>
  <si>
    <t>Article 17.5 - 9bis</t>
  </si>
  <si>
    <t>Article 17.6 - RF Examen</t>
  </si>
  <si>
    <t>Article 17.7 - RF Reconnu</t>
  </si>
  <si>
    <t>Article 17.8 - Etudiant</t>
  </si>
  <si>
    <t>Article 17.10 - Protection temporaire</t>
  </si>
  <si>
    <t>Dominicaine (Rép.)</t>
  </si>
  <si>
    <t>Seychelles (Iles)</t>
  </si>
  <si>
    <t xml:space="preserve"> dont détachés</t>
  </si>
  <si>
    <t>Dont détaché</t>
  </si>
  <si>
    <t>Article 17.9 - Famille personnel diplo</t>
  </si>
  <si>
    <t>Secteur d'activité</t>
  </si>
  <si>
    <t>001 - NON PRECISE (A ENCODER)</t>
  </si>
  <si>
    <t>01 - Agriculture, chasse, services annexes</t>
  </si>
  <si>
    <t xml:space="preserve">02 - Sylviculture, exploitation forestière, services annexes </t>
  </si>
  <si>
    <t>103 - Alimentation, Boissons, Tabac</t>
  </si>
  <si>
    <t>111 - Métal</t>
  </si>
  <si>
    <t>112 - Industries diverses</t>
  </si>
  <si>
    <t>114 - Eau, Gaz, Electricité</t>
  </si>
  <si>
    <t>116 - Hôtels, Restaurants, Cafés</t>
  </si>
  <si>
    <t>117 - Soins personnels et domest.</t>
  </si>
  <si>
    <t>118 - Transports, Communications</t>
  </si>
  <si>
    <t>15 - Industries alimentaires</t>
  </si>
  <si>
    <t>17 - Industrie textile</t>
  </si>
  <si>
    <t>20 - Travail du bois et fabrication d'articles en bois</t>
  </si>
  <si>
    <t>21 - Industrie du papier et du carton</t>
  </si>
  <si>
    <t>22 - Edition, imprimerie, reproduction</t>
  </si>
  <si>
    <t>23 - Cokéfaction, raffinage, industries nucléaires</t>
  </si>
  <si>
    <t>24 - Industrie chimique</t>
  </si>
  <si>
    <t>25 - Industrie du caoutchouc et des plastiques</t>
  </si>
  <si>
    <t>26 - Fabrication d'autres produits minéraux non métalliques</t>
  </si>
  <si>
    <t>27 - Métallurgie</t>
  </si>
  <si>
    <t>28 - Travail des métaux</t>
  </si>
  <si>
    <t>29 - Fabrication de machines et équipements</t>
  </si>
  <si>
    <t>31 - Fabrication de machines et appareils électriques</t>
  </si>
  <si>
    <t>34 - Industrie automobile</t>
  </si>
  <si>
    <t>35 - Fabrication d'autres matériels de transport</t>
  </si>
  <si>
    <t>36 - Fabrication de meubles, industries diverses</t>
  </si>
  <si>
    <t>37 - Récupération</t>
  </si>
  <si>
    <t>40 - Production et distribution d'électricité, de gaz et de chaleur</t>
  </si>
  <si>
    <t>45 - Construction</t>
  </si>
  <si>
    <t>50 - Commerce et réparation automobile</t>
  </si>
  <si>
    <t>51 - Commerce de gros et intermédiaires du commerce</t>
  </si>
  <si>
    <t>52 - Commerce de détail et réparation d'articles domestiques</t>
  </si>
  <si>
    <t>55 - Hôtels et restaurants</t>
  </si>
  <si>
    <t>60 - Transports terrestres</t>
  </si>
  <si>
    <t>61 - Transprts par eau</t>
  </si>
  <si>
    <t>62 - Transports aériens</t>
  </si>
  <si>
    <t>63 - Services auxiliaires des transports</t>
  </si>
  <si>
    <t>64 - Postes et télécommunications</t>
  </si>
  <si>
    <t>65 - Intermédiation financière</t>
  </si>
  <si>
    <t>67 - Auxiliaires financiers et d'assurance</t>
  </si>
  <si>
    <t>70 - Activités immobilières</t>
  </si>
  <si>
    <t>71 - Location sans opérateur</t>
  </si>
  <si>
    <t>72 - Activités informatiques</t>
  </si>
  <si>
    <t>73 - Recherche-développement</t>
  </si>
  <si>
    <t>74 - Services fournis principalement aux entreprises</t>
  </si>
  <si>
    <t>75 - Administration publique</t>
  </si>
  <si>
    <t>80 - Education</t>
  </si>
  <si>
    <t>85 - Santé et action sociale</t>
  </si>
  <si>
    <t>91 - Activités associatives</t>
  </si>
  <si>
    <t>92 - Activités récréatives, culturelles et sportives</t>
  </si>
  <si>
    <t>93 - Services personnels</t>
  </si>
  <si>
    <t>95 - Services domestiques</t>
  </si>
  <si>
    <t>99 - Activités extra-territoriales</t>
  </si>
  <si>
    <t>NON PRECISE</t>
  </si>
  <si>
    <t>Synthèses des décisions pour demandes de permis de travail à la Région wallonne en 2013</t>
  </si>
  <si>
    <t>Région wallonne - Total année 2013</t>
  </si>
  <si>
    <t>Malawi</t>
  </si>
  <si>
    <t>104 - Chimie, Pharmacie, Plastiques</t>
  </si>
  <si>
    <t>19 - Industrie du cuir et de la chaussure</t>
  </si>
  <si>
    <t>33 - Fabrication d'instruments médicaux, de précision, d'optique et d'horlogerie</t>
  </si>
  <si>
    <t>Nombre de permis de travail B octroyés par secteur d'activité</t>
  </si>
  <si>
    <t>Renouvellement</t>
  </si>
  <si>
    <t>Grand Total</t>
  </si>
  <si>
    <t>%</t>
  </si>
  <si>
    <t xml:space="preserve">   % Octrois</t>
  </si>
  <si>
    <t xml:space="preserve">   % Refus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</si>
</sst>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</numFmts>
  <fonts count="46">
    <font>
      <sz val="10"/>
      <name val="Arial"/>
      <family val="0"/>
    </font>
    <font>
      <b/>
      <sz val="11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color indexed="57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7" fillId="0" borderId="0" xfId="0" applyFont="1" applyAlignment="1">
      <alignment/>
    </xf>
    <xf numFmtId="0" fontId="2" fillId="33" borderId="14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2" fillId="33" borderId="16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 applyProtection="1">
      <alignment/>
      <protection locked="0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Continuous" vertical="center"/>
    </xf>
    <xf numFmtId="0" fontId="2" fillId="35" borderId="21" xfId="0" applyFont="1" applyFill="1" applyBorder="1" applyAlignment="1">
      <alignment horizontal="centerContinuous" vertical="center"/>
    </xf>
    <xf numFmtId="0" fontId="2" fillId="36" borderId="22" xfId="0" applyFont="1" applyFill="1" applyBorder="1" applyAlignment="1">
      <alignment horizontal="center"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25" xfId="0" applyFont="1" applyFill="1" applyBorder="1" applyAlignment="1">
      <alignment horizontal="center"/>
    </xf>
    <xf numFmtId="0" fontId="0" fillId="35" borderId="26" xfId="0" applyFill="1" applyBorder="1" applyAlignment="1" applyProtection="1">
      <alignment/>
      <protection locked="0"/>
    </xf>
    <xf numFmtId="0" fontId="2" fillId="34" borderId="27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Continuous"/>
    </xf>
    <xf numFmtId="0" fontId="2" fillId="33" borderId="31" xfId="0" applyFont="1" applyFill="1" applyBorder="1" applyAlignment="1">
      <alignment horizontal="centerContinuous"/>
    </xf>
    <xf numFmtId="0" fontId="2" fillId="33" borderId="32" xfId="0" applyFont="1" applyFill="1" applyBorder="1" applyAlignment="1">
      <alignment horizontal="centerContinuous"/>
    </xf>
    <xf numFmtId="0" fontId="2" fillId="33" borderId="33" xfId="0" applyFont="1" applyFill="1" applyBorder="1" applyAlignment="1">
      <alignment horizontal="centerContinuous"/>
    </xf>
    <xf numFmtId="0" fontId="0" fillId="35" borderId="34" xfId="0" applyFill="1" applyBorder="1" applyAlignment="1" applyProtection="1">
      <alignment/>
      <protection locked="0"/>
    </xf>
    <xf numFmtId="0" fontId="2" fillId="33" borderId="35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0" fillId="35" borderId="38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39" xfId="0" applyFill="1" applyBorder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left"/>
    </xf>
    <xf numFmtId="0" fontId="2" fillId="33" borderId="3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6" borderId="47" xfId="0" applyFont="1" applyFill="1" applyBorder="1" applyAlignment="1">
      <alignment horizontal="centerContinuous"/>
    </xf>
    <xf numFmtId="0" fontId="2" fillId="36" borderId="48" xfId="0" applyFont="1" applyFill="1" applyBorder="1" applyAlignment="1">
      <alignment horizontal="centerContinuous"/>
    </xf>
    <xf numFmtId="0" fontId="2" fillId="36" borderId="37" xfId="0" applyFont="1" applyFill="1" applyBorder="1" applyAlignment="1">
      <alignment horizontal="centerContinuous"/>
    </xf>
    <xf numFmtId="0" fontId="2" fillId="36" borderId="40" xfId="0" applyFont="1" applyFill="1" applyBorder="1" applyAlignment="1">
      <alignment horizontal="centerContinuous"/>
    </xf>
    <xf numFmtId="0" fontId="2" fillId="36" borderId="37" xfId="0" applyFont="1" applyFill="1" applyBorder="1" applyAlignment="1">
      <alignment horizontal="center"/>
    </xf>
    <xf numFmtId="0" fontId="2" fillId="35" borderId="43" xfId="0" applyFont="1" applyFill="1" applyBorder="1" applyAlignment="1">
      <alignment vertical="center"/>
    </xf>
    <xf numFmtId="0" fontId="2" fillId="33" borderId="42" xfId="0" applyFont="1" applyFill="1" applyBorder="1" applyAlignment="1">
      <alignment horizontal="centerContinuous"/>
    </xf>
    <xf numFmtId="0" fontId="2" fillId="33" borderId="49" xfId="0" applyFont="1" applyFill="1" applyBorder="1" applyAlignment="1">
      <alignment horizontal="centerContinuous"/>
    </xf>
    <xf numFmtId="0" fontId="2" fillId="33" borderId="50" xfId="0" applyFont="1" applyFill="1" applyBorder="1" applyAlignment="1">
      <alignment horizontal="centerContinuous"/>
    </xf>
    <xf numFmtId="0" fontId="2" fillId="33" borderId="51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0" fontId="2" fillId="36" borderId="17" xfId="0" applyFont="1" applyFill="1" applyBorder="1" applyAlignment="1">
      <alignment horizontal="centerContinuous"/>
    </xf>
    <xf numFmtId="0" fontId="2" fillId="36" borderId="49" xfId="0" applyFont="1" applyFill="1" applyBorder="1" applyAlignment="1">
      <alignment horizontal="centerContinuous"/>
    </xf>
    <xf numFmtId="0" fontId="2" fillId="36" borderId="51" xfId="0" applyFont="1" applyFill="1" applyBorder="1" applyAlignment="1">
      <alignment horizontal="centerContinuous"/>
    </xf>
    <xf numFmtId="3" fontId="0" fillId="34" borderId="11" xfId="0" applyNumberFormat="1" applyFont="1" applyFill="1" applyBorder="1" applyAlignment="1">
      <alignment/>
    </xf>
    <xf numFmtId="3" fontId="0" fillId="34" borderId="52" xfId="0" applyNumberFormat="1" applyFont="1" applyFill="1" applyBorder="1" applyAlignment="1">
      <alignment/>
    </xf>
    <xf numFmtId="3" fontId="0" fillId="34" borderId="53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3" fontId="0" fillId="34" borderId="14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4" borderId="54" xfId="0" applyNumberFormat="1" applyFont="1" applyFill="1" applyBorder="1" applyAlignment="1">
      <alignment/>
    </xf>
    <xf numFmtId="3" fontId="0" fillId="34" borderId="55" xfId="0" applyNumberFormat="1" applyFont="1" applyFill="1" applyBorder="1" applyAlignment="1">
      <alignment/>
    </xf>
    <xf numFmtId="0" fontId="3" fillId="34" borderId="56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8" fillId="35" borderId="12" xfId="0" applyFont="1" applyFill="1" applyBorder="1" applyAlignment="1">
      <alignment/>
    </xf>
    <xf numFmtId="0" fontId="0" fillId="35" borderId="43" xfId="0" applyFill="1" applyBorder="1" applyAlignment="1">
      <alignment/>
    </xf>
    <xf numFmtId="0" fontId="45" fillId="33" borderId="12" xfId="0" applyFont="1" applyFill="1" applyBorder="1" applyAlignment="1">
      <alignment horizontal="left"/>
    </xf>
    <xf numFmtId="3" fontId="0" fillId="34" borderId="58" xfId="0" applyNumberFormat="1" applyFont="1" applyFill="1" applyBorder="1" applyAlignment="1">
      <alignment/>
    </xf>
    <xf numFmtId="3" fontId="0" fillId="34" borderId="59" xfId="0" applyNumberFormat="1" applyFont="1" applyFill="1" applyBorder="1" applyAlignment="1">
      <alignment/>
    </xf>
    <xf numFmtId="3" fontId="0" fillId="34" borderId="60" xfId="0" applyNumberFormat="1" applyFont="1" applyFill="1" applyBorder="1" applyAlignment="1">
      <alignment/>
    </xf>
    <xf numFmtId="3" fontId="4" fillId="33" borderId="32" xfId="0" applyNumberFormat="1" applyFont="1" applyFill="1" applyBorder="1" applyAlignment="1">
      <alignment horizontal="right"/>
    </xf>
    <xf numFmtId="3" fontId="4" fillId="33" borderId="61" xfId="0" applyNumberFormat="1" applyFont="1" applyFill="1" applyBorder="1" applyAlignment="1">
      <alignment horizontal="right"/>
    </xf>
    <xf numFmtId="3" fontId="4" fillId="33" borderId="59" xfId="0" applyNumberFormat="1" applyFont="1" applyFill="1" applyBorder="1" applyAlignment="1">
      <alignment horizontal="right"/>
    </xf>
    <xf numFmtId="3" fontId="4" fillId="33" borderId="62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4" fillId="33" borderId="27" xfId="0" applyNumberFormat="1" applyFont="1" applyFill="1" applyBorder="1" applyAlignment="1">
      <alignment horizontal="right"/>
    </xf>
    <xf numFmtId="3" fontId="4" fillId="33" borderId="28" xfId="0" applyNumberFormat="1" applyFont="1" applyFill="1" applyBorder="1" applyAlignment="1">
      <alignment horizontal="right"/>
    </xf>
    <xf numFmtId="3" fontId="4" fillId="33" borderId="60" xfId="0" applyNumberFormat="1" applyFont="1" applyFill="1" applyBorder="1" applyAlignment="1">
      <alignment horizontal="right"/>
    </xf>
    <xf numFmtId="3" fontId="4" fillId="33" borderId="63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2" fillId="33" borderId="35" xfId="0" applyNumberFormat="1" applyFont="1" applyFill="1" applyBorder="1" applyAlignment="1">
      <alignment horizontal="centerContinuous"/>
    </xf>
    <xf numFmtId="3" fontId="45" fillId="33" borderId="32" xfId="0" applyNumberFormat="1" applyFont="1" applyFill="1" applyBorder="1" applyAlignment="1">
      <alignment horizontal="right"/>
    </xf>
    <xf numFmtId="3" fontId="45" fillId="33" borderId="0" xfId="0" applyNumberFormat="1" applyFont="1" applyFill="1" applyBorder="1" applyAlignment="1">
      <alignment horizontal="right"/>
    </xf>
    <xf numFmtId="3" fontId="45" fillId="33" borderId="59" xfId="0" applyNumberFormat="1" applyFont="1" applyFill="1" applyBorder="1" applyAlignment="1">
      <alignment horizontal="right"/>
    </xf>
    <xf numFmtId="3" fontId="45" fillId="33" borderId="12" xfId="0" applyNumberFormat="1" applyFont="1" applyFill="1" applyBorder="1" applyAlignment="1">
      <alignment horizontal="right"/>
    </xf>
    <xf numFmtId="3" fontId="45" fillId="33" borderId="61" xfId="0" applyNumberFormat="1" applyFont="1" applyFill="1" applyBorder="1" applyAlignment="1">
      <alignment horizontal="right"/>
    </xf>
    <xf numFmtId="3" fontId="45" fillId="33" borderId="6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4" fillId="33" borderId="35" xfId="0" applyNumberFormat="1" applyFont="1" applyFill="1" applyBorder="1" applyAlignment="1">
      <alignment horizontal="right"/>
    </xf>
    <xf numFmtId="3" fontId="45" fillId="33" borderId="43" xfId="0" applyNumberFormat="1" applyFont="1" applyFill="1" applyBorder="1" applyAlignment="1">
      <alignment horizontal="right"/>
    </xf>
    <xf numFmtId="3" fontId="45" fillId="33" borderId="57" xfId="0" applyNumberFormat="1" applyFont="1" applyFill="1" applyBorder="1" applyAlignment="1">
      <alignment horizontal="right"/>
    </xf>
    <xf numFmtId="3" fontId="2" fillId="34" borderId="3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31" xfId="0" applyNumberFormat="1" applyFont="1" applyFill="1" applyBorder="1" applyAlignment="1">
      <alignment horizontal="center"/>
    </xf>
    <xf numFmtId="3" fontId="0" fillId="33" borderId="3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3" fontId="0" fillId="33" borderId="64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2" fillId="33" borderId="36" xfId="0" applyNumberFormat="1" applyFont="1" applyFill="1" applyBorder="1" applyAlignment="1">
      <alignment horizontal="center"/>
    </xf>
    <xf numFmtId="3" fontId="0" fillId="36" borderId="30" xfId="0" applyNumberFormat="1" applyFill="1" applyBorder="1" applyAlignment="1">
      <alignment horizontal="center"/>
    </xf>
    <xf numFmtId="3" fontId="0" fillId="36" borderId="18" xfId="0" applyNumberFormat="1" applyFill="1" applyBorder="1" applyAlignment="1">
      <alignment horizontal="center"/>
    </xf>
    <xf numFmtId="3" fontId="0" fillId="36" borderId="36" xfId="0" applyNumberFormat="1" applyFill="1" applyBorder="1" applyAlignment="1">
      <alignment horizontal="center"/>
    </xf>
    <xf numFmtId="3" fontId="0" fillId="36" borderId="41" xfId="0" applyNumberFormat="1" applyFill="1" applyBorder="1" applyAlignment="1">
      <alignment horizontal="center"/>
    </xf>
    <xf numFmtId="3" fontId="2" fillId="36" borderId="58" xfId="0" applyNumberFormat="1" applyFont="1" applyFill="1" applyBorder="1" applyAlignment="1">
      <alignment horizontal="center"/>
    </xf>
    <xf numFmtId="3" fontId="2" fillId="34" borderId="40" xfId="0" applyNumberFormat="1" applyFont="1" applyFill="1" applyBorder="1" applyAlignment="1">
      <alignment horizontal="center"/>
    </xf>
    <xf numFmtId="3" fontId="2" fillId="34" borderId="45" xfId="0" applyNumberFormat="1" applyFont="1" applyFill="1" applyBorder="1" applyAlignment="1">
      <alignment horizontal="center"/>
    </xf>
    <xf numFmtId="3" fontId="2" fillId="34" borderId="65" xfId="0" applyNumberFormat="1" applyFont="1" applyFill="1" applyBorder="1" applyAlignment="1">
      <alignment horizontal="center"/>
    </xf>
    <xf numFmtId="3" fontId="0" fillId="33" borderId="40" xfId="0" applyNumberFormat="1" applyFill="1" applyBorder="1" applyAlignment="1">
      <alignment horizontal="center"/>
    </xf>
    <xf numFmtId="3" fontId="0" fillId="33" borderId="45" xfId="0" applyNumberFormat="1" applyFill="1" applyBorder="1" applyAlignment="1">
      <alignment horizontal="center"/>
    </xf>
    <xf numFmtId="3" fontId="0" fillId="33" borderId="66" xfId="0" applyNumberFormat="1" applyFill="1" applyBorder="1" applyAlignment="1">
      <alignment horizontal="center"/>
    </xf>
    <xf numFmtId="3" fontId="0" fillId="33" borderId="67" xfId="0" applyNumberFormat="1" applyFill="1" applyBorder="1" applyAlignment="1">
      <alignment horizontal="center"/>
    </xf>
    <xf numFmtId="3" fontId="0" fillId="33" borderId="21" xfId="0" applyNumberFormat="1" applyFill="1" applyBorder="1" applyAlignment="1">
      <alignment horizontal="center"/>
    </xf>
    <xf numFmtId="3" fontId="0" fillId="33" borderId="68" xfId="0" applyNumberFormat="1" applyFill="1" applyBorder="1" applyAlignment="1">
      <alignment horizontal="center"/>
    </xf>
    <xf numFmtId="3" fontId="0" fillId="33" borderId="69" xfId="0" applyNumberFormat="1" applyFill="1" applyBorder="1" applyAlignment="1">
      <alignment horizontal="center"/>
    </xf>
    <xf numFmtId="3" fontId="2" fillId="33" borderId="70" xfId="0" applyNumberFormat="1" applyFont="1" applyFill="1" applyBorder="1" applyAlignment="1">
      <alignment horizontal="center"/>
    </xf>
    <xf numFmtId="3" fontId="0" fillId="36" borderId="40" xfId="0" applyNumberFormat="1" applyFill="1" applyBorder="1" applyAlignment="1">
      <alignment horizontal="center"/>
    </xf>
    <xf numFmtId="3" fontId="0" fillId="36" borderId="48" xfId="0" applyNumberFormat="1" applyFill="1" applyBorder="1" applyAlignment="1">
      <alignment horizontal="center"/>
    </xf>
    <xf numFmtId="3" fontId="0" fillId="36" borderId="70" xfId="0" applyNumberFormat="1" applyFill="1" applyBorder="1" applyAlignment="1">
      <alignment horizontal="center"/>
    </xf>
    <xf numFmtId="3" fontId="0" fillId="36" borderId="71" xfId="0" applyNumberFormat="1" applyFill="1" applyBorder="1" applyAlignment="1">
      <alignment horizontal="center"/>
    </xf>
    <xf numFmtId="3" fontId="0" fillId="36" borderId="72" xfId="0" applyNumberFormat="1" applyFill="1" applyBorder="1" applyAlignment="1">
      <alignment horizontal="center"/>
    </xf>
    <xf numFmtId="3" fontId="0" fillId="36" borderId="47" xfId="0" applyNumberFormat="1" applyFill="1" applyBorder="1" applyAlignment="1">
      <alignment horizontal="center"/>
    </xf>
    <xf numFmtId="3" fontId="2" fillId="36" borderId="73" xfId="0" applyNumberFormat="1" applyFont="1" applyFill="1" applyBorder="1" applyAlignment="1">
      <alignment horizontal="center"/>
    </xf>
    <xf numFmtId="3" fontId="2" fillId="34" borderId="32" xfId="0" applyNumberFormat="1" applyFont="1" applyFill="1" applyBorder="1" applyAlignment="1">
      <alignment horizontal="center"/>
    </xf>
    <xf numFmtId="3" fontId="2" fillId="34" borderId="14" xfId="0" applyNumberFormat="1" applyFont="1" applyFill="1" applyBorder="1" applyAlignment="1">
      <alignment horizontal="center"/>
    </xf>
    <xf numFmtId="3" fontId="2" fillId="34" borderId="33" xfId="0" applyNumberFormat="1" applyFont="1" applyFill="1" applyBorder="1" applyAlignment="1">
      <alignment horizontal="center"/>
    </xf>
    <xf numFmtId="3" fontId="0" fillId="33" borderId="32" xfId="0" applyNumberFormat="1" applyFill="1" applyBorder="1" applyAlignment="1">
      <alignment horizontal="center"/>
    </xf>
    <xf numFmtId="3" fontId="0" fillId="33" borderId="14" xfId="0" applyNumberFormat="1" applyFill="1" applyBorder="1" applyAlignment="1">
      <alignment horizontal="center"/>
    </xf>
    <xf numFmtId="3" fontId="0" fillId="33" borderId="74" xfId="0" applyNumberFormat="1" applyFill="1" applyBorder="1" applyAlignment="1">
      <alignment horizontal="center"/>
    </xf>
    <xf numFmtId="3" fontId="0" fillId="33" borderId="75" xfId="0" applyNumberFormat="1" applyFill="1" applyBorder="1" applyAlignment="1">
      <alignment horizontal="center"/>
    </xf>
    <xf numFmtId="3" fontId="0" fillId="33" borderId="76" xfId="0" applyNumberFormat="1" applyFill="1" applyBorder="1" applyAlignment="1">
      <alignment horizontal="center"/>
    </xf>
    <xf numFmtId="3" fontId="0" fillId="33" borderId="77" xfId="0" applyNumberFormat="1" applyFill="1" applyBorder="1" applyAlignment="1">
      <alignment horizontal="center"/>
    </xf>
    <xf numFmtId="3" fontId="2" fillId="33" borderId="73" xfId="0" applyNumberFormat="1" applyFont="1" applyFill="1" applyBorder="1" applyAlignment="1">
      <alignment horizontal="center"/>
    </xf>
    <xf numFmtId="3" fontId="0" fillId="36" borderId="32" xfId="0" applyNumberFormat="1" applyFill="1" applyBorder="1" applyAlignment="1">
      <alignment horizontal="center"/>
    </xf>
    <xf numFmtId="3" fontId="0" fillId="36" borderId="61" xfId="0" applyNumberFormat="1" applyFill="1" applyBorder="1" applyAlignment="1">
      <alignment horizontal="center"/>
    </xf>
    <xf numFmtId="3" fontId="0" fillId="36" borderId="73" xfId="0" applyNumberFormat="1" applyFill="1" applyBorder="1" applyAlignment="1">
      <alignment horizontal="center"/>
    </xf>
    <xf numFmtId="3" fontId="0" fillId="36" borderId="78" xfId="0" applyNumberFormat="1" applyFill="1" applyBorder="1" applyAlignment="1">
      <alignment horizontal="center"/>
    </xf>
    <xf numFmtId="3" fontId="0" fillId="36" borderId="66" xfId="0" applyNumberFormat="1" applyFill="1" applyBorder="1" applyAlignment="1">
      <alignment horizontal="center"/>
    </xf>
    <xf numFmtId="3" fontId="0" fillId="36" borderId="62" xfId="0" applyNumberFormat="1" applyFill="1" applyBorder="1" applyAlignment="1">
      <alignment horizontal="center"/>
    </xf>
    <xf numFmtId="3" fontId="2" fillId="34" borderId="42" xfId="0" applyNumberFormat="1" applyFont="1" applyFill="1" applyBorder="1" applyAlignment="1">
      <alignment horizontal="center"/>
    </xf>
    <xf numFmtId="3" fontId="2" fillId="34" borderId="49" xfId="0" applyNumberFormat="1" applyFont="1" applyFill="1" applyBorder="1" applyAlignment="1">
      <alignment horizontal="center"/>
    </xf>
    <xf numFmtId="3" fontId="2" fillId="34" borderId="51" xfId="0" applyNumberFormat="1" applyFont="1" applyFill="1" applyBorder="1" applyAlignment="1">
      <alignment horizontal="center"/>
    </xf>
    <xf numFmtId="3" fontId="0" fillId="33" borderId="42" xfId="0" applyNumberFormat="1" applyFill="1" applyBorder="1" applyAlignment="1">
      <alignment horizontal="center"/>
    </xf>
    <xf numFmtId="3" fontId="0" fillId="33" borderId="49" xfId="0" applyNumberFormat="1" applyFill="1" applyBorder="1" applyAlignment="1">
      <alignment horizontal="center"/>
    </xf>
    <xf numFmtId="3" fontId="0" fillId="33" borderId="50" xfId="0" applyNumberFormat="1" applyFill="1" applyBorder="1" applyAlignment="1">
      <alignment horizontal="center"/>
    </xf>
    <xf numFmtId="3" fontId="0" fillId="33" borderId="57" xfId="0" applyNumberFormat="1" applyFill="1" applyBorder="1" applyAlignment="1">
      <alignment horizontal="center"/>
    </xf>
    <xf numFmtId="3" fontId="0" fillId="33" borderId="19" xfId="0" applyNumberFormat="1" applyFill="1" applyBorder="1" applyAlignment="1">
      <alignment horizontal="center"/>
    </xf>
    <xf numFmtId="3" fontId="2" fillId="33" borderId="35" xfId="0" applyNumberFormat="1" applyFont="1" applyFill="1" applyBorder="1" applyAlignment="1">
      <alignment horizontal="center"/>
    </xf>
    <xf numFmtId="3" fontId="0" fillId="36" borderId="42" xfId="0" applyNumberFormat="1" applyFill="1" applyBorder="1" applyAlignment="1">
      <alignment horizontal="center"/>
    </xf>
    <xf numFmtId="3" fontId="0" fillId="36" borderId="50" xfId="0" applyNumberFormat="1" applyFill="1" applyBorder="1" applyAlignment="1">
      <alignment horizontal="center"/>
    </xf>
    <xf numFmtId="3" fontId="0" fillId="36" borderId="35" xfId="0" applyNumberFormat="1" applyFill="1" applyBorder="1" applyAlignment="1">
      <alignment horizontal="center"/>
    </xf>
    <xf numFmtId="3" fontId="0" fillId="36" borderId="17" xfId="0" applyNumberFormat="1" applyFill="1" applyBorder="1" applyAlignment="1">
      <alignment horizontal="center"/>
    </xf>
    <xf numFmtId="3" fontId="2" fillId="36" borderId="35" xfId="0" applyNumberFormat="1" applyFont="1" applyFill="1" applyBorder="1" applyAlignment="1">
      <alignment horizontal="center"/>
    </xf>
    <xf numFmtId="3" fontId="2" fillId="35" borderId="57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Alignment="1">
      <alignment horizontal="center"/>
    </xf>
    <xf numFmtId="0" fontId="2" fillId="33" borderId="79" xfId="0" applyFont="1" applyFill="1" applyBorder="1" applyAlignment="1">
      <alignment horizontal="center"/>
    </xf>
    <xf numFmtId="0" fontId="2" fillId="33" borderId="52" xfId="0" applyFont="1" applyFill="1" applyBorder="1" applyAlignment="1">
      <alignment horizontal="center"/>
    </xf>
    <xf numFmtId="0" fontId="2" fillId="35" borderId="11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0" fillId="35" borderId="12" xfId="0" applyFont="1" applyFill="1" applyBorder="1" applyAlignment="1">
      <alignment/>
    </xf>
    <xf numFmtId="0" fontId="2" fillId="33" borderId="52" xfId="0" applyFont="1" applyFill="1" applyBorder="1" applyAlignment="1">
      <alignment horizontal="centerContinuous"/>
    </xf>
    <xf numFmtId="0" fontId="0" fillId="33" borderId="67" xfId="0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33" borderId="80" xfId="0" applyFill="1" applyBorder="1" applyAlignment="1">
      <alignment horizontal="center"/>
    </xf>
    <xf numFmtId="0" fontId="0" fillId="35" borderId="72" xfId="0" applyFill="1" applyBorder="1" applyAlignment="1">
      <alignment/>
    </xf>
    <xf numFmtId="0" fontId="0" fillId="35" borderId="66" xfId="0" applyFill="1" applyBorder="1" applyAlignment="1">
      <alignment/>
    </xf>
    <xf numFmtId="0" fontId="0" fillId="33" borderId="71" xfId="0" applyFill="1" applyBorder="1" applyAlignment="1">
      <alignment horizontal="center"/>
    </xf>
    <xf numFmtId="0" fontId="0" fillId="33" borderId="65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2" fillId="33" borderId="65" xfId="0" applyFont="1" applyFill="1" applyBorder="1" applyAlignment="1">
      <alignment horizontal="center"/>
    </xf>
    <xf numFmtId="0" fontId="0" fillId="33" borderId="40" xfId="0" applyFill="1" applyBorder="1" applyAlignment="1" quotePrefix="1">
      <alignment horizontal="center"/>
    </xf>
    <xf numFmtId="0" fontId="0" fillId="33" borderId="81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2" fillId="33" borderId="81" xfId="0" applyFon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78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3" fontId="3" fillId="33" borderId="43" xfId="0" applyNumberFormat="1" applyFont="1" applyFill="1" applyBorder="1" applyAlignment="1">
      <alignment horizontal="center"/>
    </xf>
    <xf numFmtId="3" fontId="3" fillId="33" borderId="49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/>
    </xf>
    <xf numFmtId="3" fontId="2" fillId="33" borderId="57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0" fontId="2" fillId="33" borderId="73" xfId="0" applyFont="1" applyFill="1" applyBorder="1" applyAlignment="1">
      <alignment horizontal="center"/>
    </xf>
    <xf numFmtId="172" fontId="4" fillId="33" borderId="58" xfId="0" applyNumberFormat="1" applyFont="1" applyFill="1" applyBorder="1" applyAlignment="1">
      <alignment horizontal="right"/>
    </xf>
    <xf numFmtId="172" fontId="4" fillId="33" borderId="59" xfId="0" applyNumberFormat="1" applyFont="1" applyFill="1" applyBorder="1" applyAlignment="1">
      <alignment horizontal="right"/>
    </xf>
    <xf numFmtId="172" fontId="4" fillId="33" borderId="60" xfId="0" applyNumberFormat="1" applyFont="1" applyFill="1" applyBorder="1" applyAlignment="1">
      <alignment horizontal="right"/>
    </xf>
    <xf numFmtId="172" fontId="45" fillId="33" borderId="59" xfId="0" applyNumberFormat="1" applyFont="1" applyFill="1" applyBorder="1" applyAlignment="1">
      <alignment horizontal="right"/>
    </xf>
    <xf numFmtId="172" fontId="45" fillId="33" borderId="60" xfId="0" applyNumberFormat="1" applyFont="1" applyFill="1" applyBorder="1" applyAlignment="1">
      <alignment horizontal="right"/>
    </xf>
    <xf numFmtId="172" fontId="4" fillId="33" borderId="35" xfId="0" applyNumberFormat="1" applyFont="1" applyFill="1" applyBorder="1" applyAlignment="1">
      <alignment horizontal="right"/>
    </xf>
    <xf numFmtId="172" fontId="2" fillId="33" borderId="35" xfId="0" applyNumberFormat="1" applyFont="1" applyFill="1" applyBorder="1" applyAlignment="1">
      <alignment horizontal="center"/>
    </xf>
    <xf numFmtId="3" fontId="2" fillId="35" borderId="16" xfId="0" applyNumberFormat="1" applyFont="1" applyFill="1" applyBorder="1" applyAlignment="1">
      <alignment horizontal="center"/>
    </xf>
    <xf numFmtId="3" fontId="2" fillId="35" borderId="68" xfId="0" applyNumberFormat="1" applyFont="1" applyFill="1" applyBorder="1" applyAlignment="1">
      <alignment horizontal="center"/>
    </xf>
    <xf numFmtId="3" fontId="2" fillId="35" borderId="76" xfId="0" applyNumberFormat="1" applyFont="1" applyFill="1" applyBorder="1" applyAlignment="1">
      <alignment horizontal="center"/>
    </xf>
    <xf numFmtId="0" fontId="2" fillId="35" borderId="75" xfId="0" applyFont="1" applyFill="1" applyBorder="1" applyAlignment="1">
      <alignment horizontal="centerContinuous" vertical="center"/>
    </xf>
    <xf numFmtId="10" fontId="2" fillId="35" borderId="69" xfId="0" applyNumberFormat="1" applyFont="1" applyFill="1" applyBorder="1" applyAlignment="1">
      <alignment horizontal="center"/>
    </xf>
    <xf numFmtId="172" fontId="4" fillId="33" borderId="81" xfId="0" applyNumberFormat="1" applyFont="1" applyFill="1" applyBorder="1" applyAlignment="1">
      <alignment horizontal="center"/>
    </xf>
    <xf numFmtId="172" fontId="4" fillId="33" borderId="46" xfId="0" applyNumberFormat="1" applyFont="1" applyFill="1" applyBorder="1" applyAlignment="1">
      <alignment horizontal="center"/>
    </xf>
    <xf numFmtId="10" fontId="4" fillId="35" borderId="36" xfId="0" applyNumberFormat="1" applyFont="1" applyFill="1" applyBorder="1" applyAlignment="1">
      <alignment horizontal="center"/>
    </xf>
    <xf numFmtId="10" fontId="4" fillId="35" borderId="70" xfId="0" applyNumberFormat="1" applyFont="1" applyFill="1" applyBorder="1" applyAlignment="1">
      <alignment horizontal="center"/>
    </xf>
    <xf numFmtId="10" fontId="4" fillId="35" borderId="25" xfId="0" applyNumberFormat="1" applyFont="1" applyFill="1" applyBorder="1" applyAlignment="1">
      <alignment horizontal="center"/>
    </xf>
    <xf numFmtId="0" fontId="3" fillId="34" borderId="58" xfId="0" applyFont="1" applyFill="1" applyBorder="1" applyAlignment="1">
      <alignment horizontal="center"/>
    </xf>
    <xf numFmtId="0" fontId="9" fillId="34" borderId="12" xfId="0" applyFont="1" applyFill="1" applyBorder="1" applyAlignment="1">
      <alignment/>
    </xf>
    <xf numFmtId="172" fontId="8" fillId="34" borderId="12" xfId="0" applyNumberFormat="1" applyFont="1" applyFill="1" applyBorder="1" applyAlignment="1">
      <alignment/>
    </xf>
    <xf numFmtId="172" fontId="8" fillId="34" borderId="14" xfId="0" applyNumberFormat="1" applyFont="1" applyFill="1" applyBorder="1" applyAlignment="1">
      <alignment/>
    </xf>
    <xf numFmtId="172" fontId="8" fillId="34" borderId="0" xfId="0" applyNumberFormat="1" applyFont="1" applyFill="1" applyBorder="1" applyAlignment="1">
      <alignment/>
    </xf>
    <xf numFmtId="172" fontId="8" fillId="34" borderId="59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53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2" fillId="36" borderId="82" xfId="0" applyFont="1" applyFill="1" applyBorder="1" applyAlignment="1">
      <alignment horizontal="center"/>
    </xf>
    <xf numFmtId="0" fontId="2" fillId="36" borderId="77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5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2" fillId="33" borderId="8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77" xfId="0" applyFont="1" applyFill="1" applyBorder="1" applyAlignment="1">
      <alignment horizontal="center"/>
    </xf>
    <xf numFmtId="0" fontId="2" fillId="35" borderId="34" xfId="0" applyFont="1" applyFill="1" applyBorder="1" applyAlignment="1">
      <alignment horizontal="center" vertical="center"/>
    </xf>
    <xf numFmtId="0" fontId="2" fillId="35" borderId="83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/>
    </xf>
    <xf numFmtId="0" fontId="2" fillId="33" borderId="5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2" fillId="33" borderId="84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2" max="2" width="22.00390625" style="0" customWidth="1"/>
  </cols>
  <sheetData>
    <row r="3" spans="2:7" ht="15.75">
      <c r="B3" s="14" t="s">
        <v>252</v>
      </c>
      <c r="C3" s="7"/>
      <c r="D3" s="7"/>
      <c r="E3" s="7"/>
      <c r="F3" s="7"/>
      <c r="G3" s="7"/>
    </row>
    <row r="4" ht="13.5" thickBot="1"/>
    <row r="5" spans="3:6" ht="13.5" thickBot="1">
      <c r="C5" s="239" t="s">
        <v>158</v>
      </c>
      <c r="D5" s="240"/>
      <c r="E5" s="240"/>
      <c r="F5" s="241"/>
    </row>
    <row r="6" spans="3:6" ht="13.5" thickBot="1">
      <c r="C6" s="188" t="s">
        <v>136</v>
      </c>
      <c r="D6" s="233" t="s">
        <v>137</v>
      </c>
      <c r="E6" s="233" t="s">
        <v>138</v>
      </c>
      <c r="F6" s="84" t="s">
        <v>140</v>
      </c>
    </row>
    <row r="7" spans="2:6" ht="12.75">
      <c r="B7" s="11" t="s">
        <v>154</v>
      </c>
      <c r="C7" s="75">
        <f>'Permis 2013 par pays et type'!D151</f>
        <v>129</v>
      </c>
      <c r="D7" s="76">
        <f>'Permis 2013 par pays et type'!M151</f>
        <v>3089</v>
      </c>
      <c r="E7" s="77">
        <f>'Permis 2013 par pays et type'!V151</f>
        <v>6897</v>
      </c>
      <c r="F7" s="90">
        <f>SUM(C7:E7)</f>
        <v>10115</v>
      </c>
    </row>
    <row r="8" spans="2:6" ht="12.75">
      <c r="B8" s="234" t="s">
        <v>262</v>
      </c>
      <c r="C8" s="235">
        <f>C7/$F7</f>
        <v>0.012753336628769155</v>
      </c>
      <c r="D8" s="236">
        <f>D7/$F7</f>
        <v>0.30538803756796834</v>
      </c>
      <c r="E8" s="237">
        <f>E7/$F7</f>
        <v>0.6818586258032625</v>
      </c>
      <c r="F8" s="238">
        <f>F7/$F7</f>
        <v>1</v>
      </c>
    </row>
    <row r="9" spans="2:6" ht="12.75">
      <c r="B9" s="12" t="s">
        <v>155</v>
      </c>
      <c r="C9" s="78">
        <v>44</v>
      </c>
      <c r="D9" s="79">
        <v>726</v>
      </c>
      <c r="E9" s="80">
        <v>1202</v>
      </c>
      <c r="F9" s="91">
        <f aca="true" t="shared" si="0" ref="F9:F15">SUM(C9:E9)</f>
        <v>1972</v>
      </c>
    </row>
    <row r="10" spans="2:6" ht="12.75">
      <c r="B10" s="234" t="s">
        <v>263</v>
      </c>
      <c r="C10" s="235">
        <f>C9/$F9</f>
        <v>0.02231237322515213</v>
      </c>
      <c r="D10" s="236">
        <f>D9/$F9</f>
        <v>0.36815415821501013</v>
      </c>
      <c r="E10" s="237">
        <f>E9/$F9</f>
        <v>0.6095334685598377</v>
      </c>
      <c r="F10" s="238">
        <f>F9/$F9</f>
        <v>1</v>
      </c>
    </row>
    <row r="11" spans="2:6" ht="12.75">
      <c r="B11" s="12" t="s">
        <v>156</v>
      </c>
      <c r="C11" s="78">
        <v>1</v>
      </c>
      <c r="D11" s="79">
        <v>33</v>
      </c>
      <c r="E11" s="80">
        <v>68</v>
      </c>
      <c r="F11" s="91">
        <f t="shared" si="0"/>
        <v>102</v>
      </c>
    </row>
    <row r="12" spans="2:6" ht="12.75">
      <c r="B12" s="12" t="s">
        <v>160</v>
      </c>
      <c r="C12" s="78">
        <v>4</v>
      </c>
      <c r="D12" s="79">
        <v>137</v>
      </c>
      <c r="E12" s="80">
        <v>20</v>
      </c>
      <c r="F12" s="91">
        <f t="shared" si="0"/>
        <v>161</v>
      </c>
    </row>
    <row r="13" spans="2:6" ht="12.75">
      <c r="B13" s="12" t="s">
        <v>157</v>
      </c>
      <c r="C13" s="78">
        <v>7</v>
      </c>
      <c r="D13" s="79">
        <v>276</v>
      </c>
      <c r="E13" s="80">
        <v>393</v>
      </c>
      <c r="F13" s="91">
        <f t="shared" si="0"/>
        <v>676</v>
      </c>
    </row>
    <row r="14" spans="2:6" ht="12.75">
      <c r="B14" s="12" t="s">
        <v>159</v>
      </c>
      <c r="C14" s="78"/>
      <c r="D14" s="79">
        <v>92</v>
      </c>
      <c r="E14" s="80"/>
      <c r="F14" s="91">
        <f t="shared" si="0"/>
        <v>92</v>
      </c>
    </row>
    <row r="15" spans="2:6" ht="13.5" thickBot="1">
      <c r="B15" s="13" t="s">
        <v>161</v>
      </c>
      <c r="C15" s="81"/>
      <c r="D15" s="82">
        <v>9</v>
      </c>
      <c r="E15" s="83"/>
      <c r="F15" s="92">
        <f t="shared" si="0"/>
        <v>9</v>
      </c>
    </row>
  </sheetData>
  <sheetProtection/>
  <mergeCells count="1">
    <mergeCell ref="C5:F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ignoredErrors>
    <ignoredError sqref="F9:F10 F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7.421875" style="0" customWidth="1"/>
    <col min="2" max="22" width="7.28125" style="0" customWidth="1"/>
  </cols>
  <sheetData>
    <row r="1" spans="1:21" ht="15">
      <c r="A1" s="1" t="s">
        <v>134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1" t="s">
        <v>253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3.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1:24" ht="13.5" thickBot="1">
      <c r="A4" s="66" t="s">
        <v>135</v>
      </c>
      <c r="B4" s="244" t="s">
        <v>136</v>
      </c>
      <c r="C4" s="245"/>
      <c r="D4" s="246"/>
      <c r="E4" s="67" t="s">
        <v>137</v>
      </c>
      <c r="F4" s="68"/>
      <c r="G4" s="69"/>
      <c r="H4" s="67"/>
      <c r="I4" s="68"/>
      <c r="J4" s="70"/>
      <c r="K4" s="71"/>
      <c r="L4" s="68"/>
      <c r="M4" s="70"/>
      <c r="N4" s="72" t="s">
        <v>138</v>
      </c>
      <c r="O4" s="73"/>
      <c r="P4" s="73"/>
      <c r="Q4" s="73"/>
      <c r="R4" s="73"/>
      <c r="S4" s="73"/>
      <c r="T4" s="73"/>
      <c r="U4" s="73"/>
      <c r="V4" s="74"/>
      <c r="W4" s="251" t="s">
        <v>260</v>
      </c>
      <c r="X4" s="252"/>
    </row>
    <row r="5" spans="1:24" ht="13.5" thickBot="1">
      <c r="A5" s="45"/>
      <c r="B5" s="48"/>
      <c r="C5" s="59"/>
      <c r="D5" s="60"/>
      <c r="E5" s="247" t="s">
        <v>141</v>
      </c>
      <c r="F5" s="248"/>
      <c r="G5" s="249"/>
      <c r="H5" s="247" t="s">
        <v>142</v>
      </c>
      <c r="I5" s="248"/>
      <c r="J5" s="250"/>
      <c r="K5" s="248" t="s">
        <v>143</v>
      </c>
      <c r="L5" s="248"/>
      <c r="M5" s="44" t="s">
        <v>140</v>
      </c>
      <c r="N5" s="242" t="s">
        <v>144</v>
      </c>
      <c r="O5" s="242"/>
      <c r="P5" s="243"/>
      <c r="Q5" s="61" t="s">
        <v>142</v>
      </c>
      <c r="R5" s="62"/>
      <c r="S5" s="63"/>
      <c r="T5" s="64" t="s">
        <v>143</v>
      </c>
      <c r="U5" s="62"/>
      <c r="V5" s="65" t="s">
        <v>140</v>
      </c>
      <c r="W5" s="23"/>
      <c r="X5" s="23"/>
    </row>
    <row r="6" spans="1:24" ht="13.5" thickBot="1">
      <c r="A6" s="40"/>
      <c r="B6" s="30" t="s">
        <v>52</v>
      </c>
      <c r="C6" s="32" t="s">
        <v>58</v>
      </c>
      <c r="D6" s="49" t="s">
        <v>140</v>
      </c>
      <c r="E6" s="35" t="s">
        <v>52</v>
      </c>
      <c r="F6" s="31" t="s">
        <v>58</v>
      </c>
      <c r="G6" s="41" t="s">
        <v>140</v>
      </c>
      <c r="H6" s="35" t="s">
        <v>52</v>
      </c>
      <c r="I6" s="31" t="s">
        <v>58</v>
      </c>
      <c r="J6" s="41" t="s">
        <v>140</v>
      </c>
      <c r="K6" s="33" t="s">
        <v>64</v>
      </c>
      <c r="L6" s="31" t="s">
        <v>58</v>
      </c>
      <c r="M6" s="43" t="s">
        <v>140</v>
      </c>
      <c r="N6" s="26" t="s">
        <v>52</v>
      </c>
      <c r="O6" s="27" t="s">
        <v>58</v>
      </c>
      <c r="P6" s="50" t="s">
        <v>140</v>
      </c>
      <c r="Q6" s="26" t="s">
        <v>52</v>
      </c>
      <c r="R6" s="27" t="s">
        <v>58</v>
      </c>
      <c r="S6" s="28" t="s">
        <v>140</v>
      </c>
      <c r="T6" s="25" t="s">
        <v>52</v>
      </c>
      <c r="U6" s="27" t="s">
        <v>58</v>
      </c>
      <c r="V6" s="28"/>
      <c r="W6" s="24" t="s">
        <v>140</v>
      </c>
      <c r="X6" s="226" t="s">
        <v>261</v>
      </c>
    </row>
    <row r="7" spans="1:24" ht="12.75">
      <c r="A7" s="86" t="s">
        <v>100</v>
      </c>
      <c r="B7" s="115">
        <v>0</v>
      </c>
      <c r="C7" s="116">
        <v>0</v>
      </c>
      <c r="D7" s="117">
        <v>0</v>
      </c>
      <c r="E7" s="118">
        <v>0</v>
      </c>
      <c r="F7" s="119">
        <v>0</v>
      </c>
      <c r="G7" s="120">
        <v>0</v>
      </c>
      <c r="H7" s="118">
        <v>1</v>
      </c>
      <c r="I7" s="121">
        <v>0</v>
      </c>
      <c r="J7" s="122">
        <v>1</v>
      </c>
      <c r="K7" s="118">
        <v>1</v>
      </c>
      <c r="L7" s="121">
        <v>0</v>
      </c>
      <c r="M7" s="123">
        <v>1</v>
      </c>
      <c r="N7" s="124">
        <v>303</v>
      </c>
      <c r="O7" s="125">
        <v>21</v>
      </c>
      <c r="P7" s="126">
        <v>324</v>
      </c>
      <c r="Q7" s="127">
        <v>100</v>
      </c>
      <c r="R7" s="125">
        <v>8</v>
      </c>
      <c r="S7" s="126">
        <v>108</v>
      </c>
      <c r="T7" s="127">
        <v>403</v>
      </c>
      <c r="U7" s="125">
        <v>29</v>
      </c>
      <c r="V7" s="128">
        <v>432</v>
      </c>
      <c r="W7" s="223">
        <v>433</v>
      </c>
      <c r="X7" s="230">
        <f>W7/$W$151</f>
        <v>0.04280771131982205</v>
      </c>
    </row>
    <row r="8" spans="1:24" ht="12.75">
      <c r="A8" s="29" t="s">
        <v>121</v>
      </c>
      <c r="B8" s="129">
        <v>0</v>
      </c>
      <c r="C8" s="130">
        <v>0</v>
      </c>
      <c r="D8" s="131">
        <v>0</v>
      </c>
      <c r="E8" s="132">
        <v>2</v>
      </c>
      <c r="F8" s="133">
        <v>0</v>
      </c>
      <c r="G8" s="134">
        <v>2</v>
      </c>
      <c r="H8" s="135">
        <v>4</v>
      </c>
      <c r="I8" s="136">
        <v>0</v>
      </c>
      <c r="J8" s="137">
        <v>4</v>
      </c>
      <c r="K8" s="132">
        <v>6</v>
      </c>
      <c r="L8" s="138">
        <v>0</v>
      </c>
      <c r="M8" s="139">
        <v>6</v>
      </c>
      <c r="N8" s="140">
        <v>1</v>
      </c>
      <c r="O8" s="141">
        <v>0</v>
      </c>
      <c r="P8" s="142">
        <v>1</v>
      </c>
      <c r="Q8" s="143">
        <v>0</v>
      </c>
      <c r="R8" s="144">
        <v>0</v>
      </c>
      <c r="S8" s="142">
        <v>0</v>
      </c>
      <c r="T8" s="145">
        <v>1</v>
      </c>
      <c r="U8" s="141">
        <v>0</v>
      </c>
      <c r="V8" s="146">
        <v>1</v>
      </c>
      <c r="W8" s="224">
        <v>7</v>
      </c>
      <c r="X8" s="231">
        <f aca="true" t="shared" si="0" ref="X8:X71">W8/$W$151</f>
        <v>0.0006920415224913495</v>
      </c>
    </row>
    <row r="9" spans="1:24" ht="12.75">
      <c r="A9" s="46" t="s">
        <v>11</v>
      </c>
      <c r="B9" s="129">
        <v>0</v>
      </c>
      <c r="C9" s="130">
        <v>0</v>
      </c>
      <c r="D9" s="131">
        <v>0</v>
      </c>
      <c r="E9" s="132">
        <v>4</v>
      </c>
      <c r="F9" s="133">
        <v>2</v>
      </c>
      <c r="G9" s="134">
        <v>6</v>
      </c>
      <c r="H9" s="135">
        <v>4</v>
      </c>
      <c r="I9" s="136">
        <v>4</v>
      </c>
      <c r="J9" s="137">
        <v>8</v>
      </c>
      <c r="K9" s="132">
        <v>8</v>
      </c>
      <c r="L9" s="138">
        <v>6</v>
      </c>
      <c r="M9" s="139">
        <v>14</v>
      </c>
      <c r="N9" s="140">
        <v>10</v>
      </c>
      <c r="O9" s="141">
        <v>10</v>
      </c>
      <c r="P9" s="142">
        <v>20</v>
      </c>
      <c r="Q9" s="143">
        <v>1</v>
      </c>
      <c r="R9" s="144">
        <v>1</v>
      </c>
      <c r="S9" s="142">
        <v>2</v>
      </c>
      <c r="T9" s="145">
        <v>11</v>
      </c>
      <c r="U9" s="141">
        <v>11</v>
      </c>
      <c r="V9" s="146">
        <v>22</v>
      </c>
      <c r="W9" s="224">
        <v>36</v>
      </c>
      <c r="X9" s="231">
        <f t="shared" si="0"/>
        <v>0.0035590706870983688</v>
      </c>
    </row>
    <row r="10" spans="1:24" ht="12.75">
      <c r="A10" s="46" t="s">
        <v>71</v>
      </c>
      <c r="B10" s="129">
        <v>2</v>
      </c>
      <c r="C10" s="130">
        <v>0</v>
      </c>
      <c r="D10" s="131">
        <v>2</v>
      </c>
      <c r="E10" s="132">
        <v>13</v>
      </c>
      <c r="F10" s="133">
        <v>1</v>
      </c>
      <c r="G10" s="134">
        <v>14</v>
      </c>
      <c r="H10" s="135">
        <v>26</v>
      </c>
      <c r="I10" s="136">
        <v>6</v>
      </c>
      <c r="J10" s="137">
        <v>32</v>
      </c>
      <c r="K10" s="132">
        <v>39</v>
      </c>
      <c r="L10" s="138">
        <v>7</v>
      </c>
      <c r="M10" s="139">
        <v>46</v>
      </c>
      <c r="N10" s="140">
        <v>74</v>
      </c>
      <c r="O10" s="141">
        <v>49</v>
      </c>
      <c r="P10" s="142">
        <v>123</v>
      </c>
      <c r="Q10" s="143">
        <v>48</v>
      </c>
      <c r="R10" s="144">
        <v>29</v>
      </c>
      <c r="S10" s="142">
        <v>77</v>
      </c>
      <c r="T10" s="145">
        <v>122</v>
      </c>
      <c r="U10" s="141">
        <v>78</v>
      </c>
      <c r="V10" s="146">
        <v>200</v>
      </c>
      <c r="W10" s="224">
        <v>248</v>
      </c>
      <c r="X10" s="231">
        <f t="shared" si="0"/>
        <v>0.024518042511122096</v>
      </c>
    </row>
    <row r="11" spans="1:24" ht="12.75">
      <c r="A11" s="46" t="s">
        <v>1</v>
      </c>
      <c r="B11" s="129">
        <v>0</v>
      </c>
      <c r="C11" s="130">
        <v>0</v>
      </c>
      <c r="D11" s="131">
        <v>0</v>
      </c>
      <c r="E11" s="132">
        <v>0</v>
      </c>
      <c r="F11" s="133">
        <v>0</v>
      </c>
      <c r="G11" s="134">
        <v>0</v>
      </c>
      <c r="H11" s="135">
        <v>0</v>
      </c>
      <c r="I11" s="136">
        <v>0</v>
      </c>
      <c r="J11" s="137">
        <v>0</v>
      </c>
      <c r="K11" s="132">
        <v>0</v>
      </c>
      <c r="L11" s="138">
        <v>0</v>
      </c>
      <c r="M11" s="139">
        <v>0</v>
      </c>
      <c r="N11" s="140">
        <v>8</v>
      </c>
      <c r="O11" s="141">
        <v>12</v>
      </c>
      <c r="P11" s="142">
        <v>20</v>
      </c>
      <c r="Q11" s="143">
        <v>6</v>
      </c>
      <c r="R11" s="144">
        <v>11</v>
      </c>
      <c r="S11" s="142">
        <v>17</v>
      </c>
      <c r="T11" s="145">
        <v>14</v>
      </c>
      <c r="U11" s="141">
        <v>23</v>
      </c>
      <c r="V11" s="146">
        <v>37</v>
      </c>
      <c r="W11" s="224">
        <v>37</v>
      </c>
      <c r="X11" s="231">
        <f t="shared" si="0"/>
        <v>0.00365793376173999</v>
      </c>
    </row>
    <row r="12" spans="1:24" ht="12.75">
      <c r="A12" s="87" t="s">
        <v>49</v>
      </c>
      <c r="B12" s="129">
        <v>0</v>
      </c>
      <c r="C12" s="130">
        <v>0</v>
      </c>
      <c r="D12" s="131">
        <v>0</v>
      </c>
      <c r="E12" s="132">
        <v>0</v>
      </c>
      <c r="F12" s="133">
        <v>0</v>
      </c>
      <c r="G12" s="134">
        <v>0</v>
      </c>
      <c r="H12" s="135">
        <v>0</v>
      </c>
      <c r="I12" s="136">
        <v>0</v>
      </c>
      <c r="J12" s="137">
        <v>0</v>
      </c>
      <c r="K12" s="132">
        <v>0</v>
      </c>
      <c r="L12" s="138">
        <v>0</v>
      </c>
      <c r="M12" s="139">
        <v>0</v>
      </c>
      <c r="N12" s="140">
        <v>4</v>
      </c>
      <c r="O12" s="141">
        <v>0</v>
      </c>
      <c r="P12" s="142">
        <v>4</v>
      </c>
      <c r="Q12" s="143">
        <v>8</v>
      </c>
      <c r="R12" s="144">
        <v>2</v>
      </c>
      <c r="S12" s="142">
        <v>10</v>
      </c>
      <c r="T12" s="145">
        <v>12</v>
      </c>
      <c r="U12" s="141">
        <v>2</v>
      </c>
      <c r="V12" s="146">
        <v>14</v>
      </c>
      <c r="W12" s="224">
        <v>14</v>
      </c>
      <c r="X12" s="231">
        <f t="shared" si="0"/>
        <v>0.001384083044982699</v>
      </c>
    </row>
    <row r="13" spans="1:24" ht="12.75">
      <c r="A13" s="46" t="s">
        <v>145</v>
      </c>
      <c r="B13" s="129">
        <v>0</v>
      </c>
      <c r="C13" s="130">
        <v>0</v>
      </c>
      <c r="D13" s="131">
        <v>0</v>
      </c>
      <c r="E13" s="132">
        <v>0</v>
      </c>
      <c r="F13" s="133">
        <v>0</v>
      </c>
      <c r="G13" s="134">
        <v>0</v>
      </c>
      <c r="H13" s="135">
        <v>0</v>
      </c>
      <c r="I13" s="136">
        <v>0</v>
      </c>
      <c r="J13" s="137">
        <v>0</v>
      </c>
      <c r="K13" s="132">
        <v>0</v>
      </c>
      <c r="L13" s="138">
        <v>0</v>
      </c>
      <c r="M13" s="139">
        <v>0</v>
      </c>
      <c r="N13" s="140">
        <v>0</v>
      </c>
      <c r="O13" s="141">
        <v>0</v>
      </c>
      <c r="P13" s="142">
        <v>0</v>
      </c>
      <c r="Q13" s="143">
        <v>0</v>
      </c>
      <c r="R13" s="144">
        <v>0</v>
      </c>
      <c r="S13" s="142">
        <v>0</v>
      </c>
      <c r="T13" s="145">
        <v>0</v>
      </c>
      <c r="U13" s="141">
        <v>0</v>
      </c>
      <c r="V13" s="146">
        <v>0</v>
      </c>
      <c r="W13" s="224">
        <v>0</v>
      </c>
      <c r="X13" s="231">
        <f t="shared" si="0"/>
        <v>0</v>
      </c>
    </row>
    <row r="14" spans="1:24" ht="12.75">
      <c r="A14" s="46" t="s">
        <v>109</v>
      </c>
      <c r="B14" s="129">
        <v>0</v>
      </c>
      <c r="C14" s="130">
        <v>0</v>
      </c>
      <c r="D14" s="131">
        <v>0</v>
      </c>
      <c r="E14" s="132">
        <v>0</v>
      </c>
      <c r="F14" s="133">
        <v>0</v>
      </c>
      <c r="G14" s="134">
        <v>0</v>
      </c>
      <c r="H14" s="135">
        <v>0</v>
      </c>
      <c r="I14" s="136">
        <v>0</v>
      </c>
      <c r="J14" s="137">
        <v>0</v>
      </c>
      <c r="K14" s="132">
        <v>0</v>
      </c>
      <c r="L14" s="138">
        <v>0</v>
      </c>
      <c r="M14" s="139">
        <v>0</v>
      </c>
      <c r="N14" s="140">
        <v>0</v>
      </c>
      <c r="O14" s="141">
        <v>0</v>
      </c>
      <c r="P14" s="142">
        <v>0</v>
      </c>
      <c r="Q14" s="143">
        <v>0</v>
      </c>
      <c r="R14" s="144">
        <v>0</v>
      </c>
      <c r="S14" s="142">
        <v>0</v>
      </c>
      <c r="T14" s="145">
        <v>0</v>
      </c>
      <c r="U14" s="141">
        <v>0</v>
      </c>
      <c r="V14" s="146">
        <v>0</v>
      </c>
      <c r="W14" s="224">
        <v>0</v>
      </c>
      <c r="X14" s="231">
        <f t="shared" si="0"/>
        <v>0</v>
      </c>
    </row>
    <row r="15" spans="1:24" ht="12.75">
      <c r="A15" s="46" t="s">
        <v>124</v>
      </c>
      <c r="B15" s="129">
        <v>0</v>
      </c>
      <c r="C15" s="130">
        <v>0</v>
      </c>
      <c r="D15" s="131">
        <v>0</v>
      </c>
      <c r="E15" s="132">
        <v>2</v>
      </c>
      <c r="F15" s="133">
        <v>0</v>
      </c>
      <c r="G15" s="134">
        <v>2</v>
      </c>
      <c r="H15" s="135">
        <v>3</v>
      </c>
      <c r="I15" s="136">
        <v>1</v>
      </c>
      <c r="J15" s="137">
        <v>4</v>
      </c>
      <c r="K15" s="132">
        <v>5</v>
      </c>
      <c r="L15" s="138">
        <v>1</v>
      </c>
      <c r="M15" s="139">
        <v>6</v>
      </c>
      <c r="N15" s="140">
        <v>0</v>
      </c>
      <c r="O15" s="141">
        <v>0</v>
      </c>
      <c r="P15" s="142">
        <v>0</v>
      </c>
      <c r="Q15" s="143">
        <v>0</v>
      </c>
      <c r="R15" s="144">
        <v>0</v>
      </c>
      <c r="S15" s="142">
        <v>0</v>
      </c>
      <c r="T15" s="145">
        <v>0</v>
      </c>
      <c r="U15" s="141">
        <v>0</v>
      </c>
      <c r="V15" s="146">
        <v>0</v>
      </c>
      <c r="W15" s="224">
        <v>6</v>
      </c>
      <c r="X15" s="231">
        <f t="shared" si="0"/>
        <v>0.0005931784478497281</v>
      </c>
    </row>
    <row r="16" spans="1:24" ht="12.75">
      <c r="A16" s="46" t="s">
        <v>50</v>
      </c>
      <c r="B16" s="129">
        <v>0</v>
      </c>
      <c r="C16" s="130">
        <v>0</v>
      </c>
      <c r="D16" s="131">
        <v>0</v>
      </c>
      <c r="E16" s="132">
        <v>1</v>
      </c>
      <c r="F16" s="133">
        <v>0</v>
      </c>
      <c r="G16" s="134">
        <v>1</v>
      </c>
      <c r="H16" s="135">
        <v>4</v>
      </c>
      <c r="I16" s="136">
        <v>1</v>
      </c>
      <c r="J16" s="137">
        <v>5</v>
      </c>
      <c r="K16" s="132">
        <v>5</v>
      </c>
      <c r="L16" s="138">
        <v>1</v>
      </c>
      <c r="M16" s="139">
        <v>6</v>
      </c>
      <c r="N16" s="140">
        <v>16</v>
      </c>
      <c r="O16" s="141">
        <v>14</v>
      </c>
      <c r="P16" s="142">
        <v>30</v>
      </c>
      <c r="Q16" s="143">
        <v>11</v>
      </c>
      <c r="R16" s="144">
        <v>7</v>
      </c>
      <c r="S16" s="142">
        <v>18</v>
      </c>
      <c r="T16" s="145">
        <v>27</v>
      </c>
      <c r="U16" s="141">
        <v>21</v>
      </c>
      <c r="V16" s="146">
        <v>48</v>
      </c>
      <c r="W16" s="224">
        <v>54</v>
      </c>
      <c r="X16" s="231">
        <f t="shared" si="0"/>
        <v>0.005338606030647553</v>
      </c>
    </row>
    <row r="17" spans="1:24" ht="12.75">
      <c r="A17" s="46" t="s">
        <v>85</v>
      </c>
      <c r="B17" s="129">
        <v>0</v>
      </c>
      <c r="C17" s="130">
        <v>0</v>
      </c>
      <c r="D17" s="131">
        <v>0</v>
      </c>
      <c r="E17" s="132">
        <v>1</v>
      </c>
      <c r="F17" s="133">
        <v>1</v>
      </c>
      <c r="G17" s="134">
        <v>2</v>
      </c>
      <c r="H17" s="135">
        <v>4</v>
      </c>
      <c r="I17" s="136">
        <v>2</v>
      </c>
      <c r="J17" s="137">
        <v>6</v>
      </c>
      <c r="K17" s="132">
        <v>5</v>
      </c>
      <c r="L17" s="138">
        <v>3</v>
      </c>
      <c r="M17" s="139">
        <v>8</v>
      </c>
      <c r="N17" s="140">
        <v>0</v>
      </c>
      <c r="O17" s="141">
        <v>1</v>
      </c>
      <c r="P17" s="142">
        <v>1</v>
      </c>
      <c r="Q17" s="143">
        <v>0</v>
      </c>
      <c r="R17" s="144">
        <v>0</v>
      </c>
      <c r="S17" s="142">
        <v>0</v>
      </c>
      <c r="T17" s="145">
        <v>0</v>
      </c>
      <c r="U17" s="141">
        <v>1</v>
      </c>
      <c r="V17" s="146">
        <v>1</v>
      </c>
      <c r="W17" s="224">
        <v>9</v>
      </c>
      <c r="X17" s="231">
        <f t="shared" si="0"/>
        <v>0.0008897676717745922</v>
      </c>
    </row>
    <row r="18" spans="1:24" ht="12.75">
      <c r="A18" s="29" t="s">
        <v>94</v>
      </c>
      <c r="B18" s="129">
        <v>0</v>
      </c>
      <c r="C18" s="130">
        <v>0</v>
      </c>
      <c r="D18" s="131">
        <v>0</v>
      </c>
      <c r="E18" s="132">
        <v>0</v>
      </c>
      <c r="F18" s="133">
        <v>0</v>
      </c>
      <c r="G18" s="134">
        <v>0</v>
      </c>
      <c r="H18" s="135">
        <v>0</v>
      </c>
      <c r="I18" s="136">
        <v>0</v>
      </c>
      <c r="J18" s="137">
        <v>0</v>
      </c>
      <c r="K18" s="132">
        <v>0</v>
      </c>
      <c r="L18" s="138">
        <v>0</v>
      </c>
      <c r="M18" s="139">
        <v>0</v>
      </c>
      <c r="N18" s="140">
        <v>3</v>
      </c>
      <c r="O18" s="141">
        <v>1</v>
      </c>
      <c r="P18" s="142">
        <v>4</v>
      </c>
      <c r="Q18" s="143">
        <v>1</v>
      </c>
      <c r="R18" s="144">
        <v>1</v>
      </c>
      <c r="S18" s="142">
        <v>2</v>
      </c>
      <c r="T18" s="145">
        <v>4</v>
      </c>
      <c r="U18" s="141">
        <v>2</v>
      </c>
      <c r="V18" s="146">
        <v>6</v>
      </c>
      <c r="W18" s="224">
        <v>6</v>
      </c>
      <c r="X18" s="231">
        <f t="shared" si="0"/>
        <v>0.0005931784478497281</v>
      </c>
    </row>
    <row r="19" spans="1:24" ht="12.75">
      <c r="A19" s="46" t="s">
        <v>146</v>
      </c>
      <c r="B19" s="129">
        <v>0</v>
      </c>
      <c r="C19" s="130">
        <v>0</v>
      </c>
      <c r="D19" s="131">
        <v>0</v>
      </c>
      <c r="E19" s="132">
        <v>0</v>
      </c>
      <c r="F19" s="133">
        <v>0</v>
      </c>
      <c r="G19" s="134">
        <v>0</v>
      </c>
      <c r="H19" s="135">
        <v>0</v>
      </c>
      <c r="I19" s="136">
        <v>0</v>
      </c>
      <c r="J19" s="137">
        <v>0</v>
      </c>
      <c r="K19" s="132">
        <v>0</v>
      </c>
      <c r="L19" s="138">
        <v>0</v>
      </c>
      <c r="M19" s="139">
        <v>0</v>
      </c>
      <c r="N19" s="140">
        <v>0</v>
      </c>
      <c r="O19" s="141">
        <v>0</v>
      </c>
      <c r="P19" s="142">
        <v>0</v>
      </c>
      <c r="Q19" s="143">
        <v>0</v>
      </c>
      <c r="R19" s="144">
        <v>0</v>
      </c>
      <c r="S19" s="142">
        <v>0</v>
      </c>
      <c r="T19" s="145">
        <v>0</v>
      </c>
      <c r="U19" s="141">
        <v>0</v>
      </c>
      <c r="V19" s="146">
        <v>0</v>
      </c>
      <c r="W19" s="224">
        <v>0</v>
      </c>
      <c r="X19" s="231">
        <f t="shared" si="0"/>
        <v>0</v>
      </c>
    </row>
    <row r="20" spans="1:24" ht="12.75">
      <c r="A20" s="46" t="s">
        <v>162</v>
      </c>
      <c r="B20" s="129">
        <v>0</v>
      </c>
      <c r="C20" s="130">
        <v>0</v>
      </c>
      <c r="D20" s="131">
        <v>0</v>
      </c>
      <c r="E20" s="132">
        <v>0</v>
      </c>
      <c r="F20" s="133">
        <v>0</v>
      </c>
      <c r="G20" s="134">
        <v>0</v>
      </c>
      <c r="H20" s="135">
        <v>0</v>
      </c>
      <c r="I20" s="136">
        <v>0</v>
      </c>
      <c r="J20" s="137">
        <v>0</v>
      </c>
      <c r="K20" s="132">
        <v>0</v>
      </c>
      <c r="L20" s="138">
        <v>0</v>
      </c>
      <c r="M20" s="139">
        <v>0</v>
      </c>
      <c r="N20" s="140">
        <v>0</v>
      </c>
      <c r="O20" s="141">
        <v>0</v>
      </c>
      <c r="P20" s="142">
        <v>0</v>
      </c>
      <c r="Q20" s="143">
        <v>0</v>
      </c>
      <c r="R20" s="144">
        <v>0</v>
      </c>
      <c r="S20" s="142">
        <v>0</v>
      </c>
      <c r="T20" s="145">
        <v>0</v>
      </c>
      <c r="U20" s="141">
        <v>0</v>
      </c>
      <c r="V20" s="146">
        <v>0</v>
      </c>
      <c r="W20" s="224">
        <v>0</v>
      </c>
      <c r="X20" s="231">
        <f t="shared" si="0"/>
        <v>0</v>
      </c>
    </row>
    <row r="21" spans="1:24" ht="12.75">
      <c r="A21" s="46" t="s">
        <v>110</v>
      </c>
      <c r="B21" s="129">
        <v>1</v>
      </c>
      <c r="C21" s="130">
        <v>0</v>
      </c>
      <c r="D21" s="131">
        <v>1</v>
      </c>
      <c r="E21" s="132">
        <v>0</v>
      </c>
      <c r="F21" s="133">
        <v>0</v>
      </c>
      <c r="G21" s="134">
        <v>0</v>
      </c>
      <c r="H21" s="135">
        <v>6</v>
      </c>
      <c r="I21" s="136">
        <v>1</v>
      </c>
      <c r="J21" s="137">
        <v>7</v>
      </c>
      <c r="K21" s="132">
        <v>6</v>
      </c>
      <c r="L21" s="138">
        <v>1</v>
      </c>
      <c r="M21" s="139">
        <v>7</v>
      </c>
      <c r="N21" s="140">
        <v>60</v>
      </c>
      <c r="O21" s="141">
        <v>5</v>
      </c>
      <c r="P21" s="142">
        <v>65</v>
      </c>
      <c r="Q21" s="143">
        <v>33</v>
      </c>
      <c r="R21" s="144">
        <v>1</v>
      </c>
      <c r="S21" s="142">
        <v>34</v>
      </c>
      <c r="T21" s="145">
        <v>93</v>
      </c>
      <c r="U21" s="141">
        <v>6</v>
      </c>
      <c r="V21" s="146">
        <v>99</v>
      </c>
      <c r="W21" s="224">
        <v>107</v>
      </c>
      <c r="X21" s="231">
        <f t="shared" si="0"/>
        <v>0.010578348986653484</v>
      </c>
    </row>
    <row r="22" spans="1:24" ht="12.75">
      <c r="A22" s="46" t="s">
        <v>9</v>
      </c>
      <c r="B22" s="129">
        <v>0</v>
      </c>
      <c r="C22" s="130">
        <v>0</v>
      </c>
      <c r="D22" s="131">
        <v>0</v>
      </c>
      <c r="E22" s="132">
        <v>0</v>
      </c>
      <c r="F22" s="133">
        <v>0</v>
      </c>
      <c r="G22" s="134">
        <v>0</v>
      </c>
      <c r="H22" s="135">
        <v>1</v>
      </c>
      <c r="I22" s="136">
        <v>0</v>
      </c>
      <c r="J22" s="137">
        <v>1</v>
      </c>
      <c r="K22" s="132">
        <v>1</v>
      </c>
      <c r="L22" s="138">
        <v>0</v>
      </c>
      <c r="M22" s="139">
        <v>1</v>
      </c>
      <c r="N22" s="140">
        <v>41</v>
      </c>
      <c r="O22" s="141">
        <v>15</v>
      </c>
      <c r="P22" s="142">
        <v>56</v>
      </c>
      <c r="Q22" s="143">
        <v>47</v>
      </c>
      <c r="R22" s="144">
        <v>13</v>
      </c>
      <c r="S22" s="142">
        <v>60</v>
      </c>
      <c r="T22" s="145">
        <v>88</v>
      </c>
      <c r="U22" s="141">
        <v>28</v>
      </c>
      <c r="V22" s="146">
        <v>116</v>
      </c>
      <c r="W22" s="224">
        <v>117</v>
      </c>
      <c r="X22" s="231">
        <f t="shared" si="0"/>
        <v>0.011566979733069698</v>
      </c>
    </row>
    <row r="23" spans="1:24" ht="12.75">
      <c r="A23" s="46" t="s">
        <v>95</v>
      </c>
      <c r="B23" s="129">
        <v>0</v>
      </c>
      <c r="C23" s="130">
        <v>0</v>
      </c>
      <c r="D23" s="131">
        <v>0</v>
      </c>
      <c r="E23" s="132">
        <v>1</v>
      </c>
      <c r="F23" s="133">
        <v>3</v>
      </c>
      <c r="G23" s="134">
        <v>4</v>
      </c>
      <c r="H23" s="135">
        <v>0</v>
      </c>
      <c r="I23" s="136">
        <v>4</v>
      </c>
      <c r="J23" s="137">
        <v>4</v>
      </c>
      <c r="K23" s="132">
        <v>1</v>
      </c>
      <c r="L23" s="138">
        <v>7</v>
      </c>
      <c r="M23" s="139">
        <v>8</v>
      </c>
      <c r="N23" s="140">
        <v>2</v>
      </c>
      <c r="O23" s="141">
        <v>6</v>
      </c>
      <c r="P23" s="142">
        <v>8</v>
      </c>
      <c r="Q23" s="143">
        <v>3</v>
      </c>
      <c r="R23" s="144">
        <v>5</v>
      </c>
      <c r="S23" s="142">
        <v>8</v>
      </c>
      <c r="T23" s="145">
        <v>5</v>
      </c>
      <c r="U23" s="141">
        <v>11</v>
      </c>
      <c r="V23" s="146">
        <v>16</v>
      </c>
      <c r="W23" s="224">
        <v>24</v>
      </c>
      <c r="X23" s="231">
        <f t="shared" si="0"/>
        <v>0.0023727137913989124</v>
      </c>
    </row>
    <row r="24" spans="1:24" ht="12.75">
      <c r="A24" s="29" t="s">
        <v>106</v>
      </c>
      <c r="B24" s="129">
        <v>0</v>
      </c>
      <c r="C24" s="130">
        <v>0</v>
      </c>
      <c r="D24" s="131">
        <v>0</v>
      </c>
      <c r="E24" s="132">
        <v>0</v>
      </c>
      <c r="F24" s="133">
        <v>0</v>
      </c>
      <c r="G24" s="134">
        <v>0</v>
      </c>
      <c r="H24" s="135">
        <v>3</v>
      </c>
      <c r="I24" s="136">
        <v>4</v>
      </c>
      <c r="J24" s="137">
        <v>7</v>
      </c>
      <c r="K24" s="132">
        <v>3</v>
      </c>
      <c r="L24" s="138">
        <v>4</v>
      </c>
      <c r="M24" s="139">
        <v>7</v>
      </c>
      <c r="N24" s="140">
        <v>0</v>
      </c>
      <c r="O24" s="141">
        <v>1</v>
      </c>
      <c r="P24" s="142">
        <v>1</v>
      </c>
      <c r="Q24" s="143">
        <v>1</v>
      </c>
      <c r="R24" s="144">
        <v>1</v>
      </c>
      <c r="S24" s="142">
        <v>2</v>
      </c>
      <c r="T24" s="145">
        <v>1</v>
      </c>
      <c r="U24" s="141">
        <v>2</v>
      </c>
      <c r="V24" s="146">
        <v>3</v>
      </c>
      <c r="W24" s="224">
        <v>10</v>
      </c>
      <c r="X24" s="231">
        <f t="shared" si="0"/>
        <v>0.0009886307464162135</v>
      </c>
    </row>
    <row r="25" spans="1:24" ht="12.75">
      <c r="A25" s="29" t="s">
        <v>30</v>
      </c>
      <c r="B25" s="129">
        <v>0</v>
      </c>
      <c r="C25" s="130">
        <v>0</v>
      </c>
      <c r="D25" s="131">
        <v>0</v>
      </c>
      <c r="E25" s="132">
        <v>3</v>
      </c>
      <c r="F25" s="133">
        <v>0</v>
      </c>
      <c r="G25" s="134">
        <v>3</v>
      </c>
      <c r="H25" s="135">
        <v>0</v>
      </c>
      <c r="I25" s="136">
        <v>0</v>
      </c>
      <c r="J25" s="137">
        <v>0</v>
      </c>
      <c r="K25" s="132">
        <v>3</v>
      </c>
      <c r="L25" s="138">
        <v>0</v>
      </c>
      <c r="M25" s="139">
        <v>3</v>
      </c>
      <c r="N25" s="140">
        <v>0</v>
      </c>
      <c r="O25" s="141">
        <v>2</v>
      </c>
      <c r="P25" s="142">
        <v>2</v>
      </c>
      <c r="Q25" s="143">
        <v>0</v>
      </c>
      <c r="R25" s="144">
        <v>0</v>
      </c>
      <c r="S25" s="142">
        <v>0</v>
      </c>
      <c r="T25" s="145">
        <v>0</v>
      </c>
      <c r="U25" s="141">
        <v>2</v>
      </c>
      <c r="V25" s="146">
        <v>2</v>
      </c>
      <c r="W25" s="224">
        <v>5</v>
      </c>
      <c r="X25" s="231">
        <f t="shared" si="0"/>
        <v>0.0004943153732081067</v>
      </c>
    </row>
    <row r="26" spans="1:24" ht="12.75">
      <c r="A26" s="46" t="s">
        <v>126</v>
      </c>
      <c r="B26" s="129">
        <v>0</v>
      </c>
      <c r="C26" s="130">
        <v>0</v>
      </c>
      <c r="D26" s="131">
        <v>0</v>
      </c>
      <c r="E26" s="132">
        <v>0</v>
      </c>
      <c r="F26" s="133">
        <v>0</v>
      </c>
      <c r="G26" s="134">
        <v>0</v>
      </c>
      <c r="H26" s="135">
        <v>0</v>
      </c>
      <c r="I26" s="136">
        <v>1</v>
      </c>
      <c r="J26" s="137">
        <v>1</v>
      </c>
      <c r="K26" s="132">
        <v>0</v>
      </c>
      <c r="L26" s="138">
        <v>1</v>
      </c>
      <c r="M26" s="139">
        <v>1</v>
      </c>
      <c r="N26" s="140">
        <v>1</v>
      </c>
      <c r="O26" s="141">
        <v>0</v>
      </c>
      <c r="P26" s="142">
        <v>1</v>
      </c>
      <c r="Q26" s="143">
        <v>0</v>
      </c>
      <c r="R26" s="144">
        <v>0</v>
      </c>
      <c r="S26" s="142">
        <v>0</v>
      </c>
      <c r="T26" s="145">
        <v>1</v>
      </c>
      <c r="U26" s="141">
        <v>0</v>
      </c>
      <c r="V26" s="146">
        <v>1</v>
      </c>
      <c r="W26" s="224">
        <v>2</v>
      </c>
      <c r="X26" s="231">
        <f t="shared" si="0"/>
        <v>0.0001977261492832427</v>
      </c>
    </row>
    <row r="27" spans="1:24" ht="12.75">
      <c r="A27" s="46" t="s">
        <v>67</v>
      </c>
      <c r="B27" s="129">
        <v>0</v>
      </c>
      <c r="C27" s="130">
        <v>0</v>
      </c>
      <c r="D27" s="131">
        <v>0</v>
      </c>
      <c r="E27" s="132">
        <v>31</v>
      </c>
      <c r="F27" s="133">
        <v>11</v>
      </c>
      <c r="G27" s="134">
        <v>42</v>
      </c>
      <c r="H27" s="135">
        <v>45</v>
      </c>
      <c r="I27" s="136">
        <v>5</v>
      </c>
      <c r="J27" s="137">
        <v>50</v>
      </c>
      <c r="K27" s="132">
        <v>76</v>
      </c>
      <c r="L27" s="138">
        <v>16</v>
      </c>
      <c r="M27" s="139">
        <v>92</v>
      </c>
      <c r="N27" s="140">
        <v>4</v>
      </c>
      <c r="O27" s="141">
        <v>6</v>
      </c>
      <c r="P27" s="142">
        <v>10</v>
      </c>
      <c r="Q27" s="143">
        <v>0</v>
      </c>
      <c r="R27" s="144">
        <v>1</v>
      </c>
      <c r="S27" s="142">
        <v>1</v>
      </c>
      <c r="T27" s="145">
        <v>4</v>
      </c>
      <c r="U27" s="141">
        <v>7</v>
      </c>
      <c r="V27" s="146">
        <v>11</v>
      </c>
      <c r="W27" s="224">
        <v>103</v>
      </c>
      <c r="X27" s="231">
        <f t="shared" si="0"/>
        <v>0.010182896688087</v>
      </c>
    </row>
    <row r="28" spans="1:24" ht="12.75">
      <c r="A28" s="46" t="s">
        <v>81</v>
      </c>
      <c r="B28" s="129">
        <v>10</v>
      </c>
      <c r="C28" s="130">
        <v>0</v>
      </c>
      <c r="D28" s="131">
        <v>10</v>
      </c>
      <c r="E28" s="132">
        <v>21</v>
      </c>
      <c r="F28" s="133">
        <v>7</v>
      </c>
      <c r="G28" s="134">
        <v>28</v>
      </c>
      <c r="H28" s="135">
        <v>10</v>
      </c>
      <c r="I28" s="136">
        <v>5</v>
      </c>
      <c r="J28" s="137">
        <v>15</v>
      </c>
      <c r="K28" s="132">
        <v>31</v>
      </c>
      <c r="L28" s="138">
        <v>12</v>
      </c>
      <c r="M28" s="139">
        <v>43</v>
      </c>
      <c r="N28" s="140">
        <v>0</v>
      </c>
      <c r="O28" s="141">
        <v>2</v>
      </c>
      <c r="P28" s="142">
        <v>2</v>
      </c>
      <c r="Q28" s="143">
        <v>2</v>
      </c>
      <c r="R28" s="144">
        <v>0</v>
      </c>
      <c r="S28" s="142">
        <v>2</v>
      </c>
      <c r="T28" s="145">
        <v>2</v>
      </c>
      <c r="U28" s="141">
        <v>2</v>
      </c>
      <c r="V28" s="146">
        <v>4</v>
      </c>
      <c r="W28" s="224">
        <v>57</v>
      </c>
      <c r="X28" s="231">
        <f t="shared" si="0"/>
        <v>0.005635195254572417</v>
      </c>
    </row>
    <row r="29" spans="1:24" ht="12.75">
      <c r="A29" s="46" t="s">
        <v>88</v>
      </c>
      <c r="B29" s="129">
        <v>0</v>
      </c>
      <c r="C29" s="130">
        <v>0</v>
      </c>
      <c r="D29" s="131">
        <v>0</v>
      </c>
      <c r="E29" s="132">
        <v>1</v>
      </c>
      <c r="F29" s="133">
        <v>0</v>
      </c>
      <c r="G29" s="134">
        <v>1</v>
      </c>
      <c r="H29" s="135">
        <v>1</v>
      </c>
      <c r="I29" s="136">
        <v>1</v>
      </c>
      <c r="J29" s="137">
        <v>2</v>
      </c>
      <c r="K29" s="132">
        <v>2</v>
      </c>
      <c r="L29" s="138">
        <v>1</v>
      </c>
      <c r="M29" s="139">
        <v>3</v>
      </c>
      <c r="N29" s="140">
        <v>25</v>
      </c>
      <c r="O29" s="141">
        <v>12</v>
      </c>
      <c r="P29" s="142">
        <v>37</v>
      </c>
      <c r="Q29" s="143">
        <v>23</v>
      </c>
      <c r="R29" s="144">
        <v>3</v>
      </c>
      <c r="S29" s="142">
        <v>26</v>
      </c>
      <c r="T29" s="145">
        <v>48</v>
      </c>
      <c r="U29" s="141">
        <v>15</v>
      </c>
      <c r="V29" s="146">
        <v>63</v>
      </c>
      <c r="W29" s="224">
        <v>66</v>
      </c>
      <c r="X29" s="231">
        <f t="shared" si="0"/>
        <v>0.006524962926347009</v>
      </c>
    </row>
    <row r="30" spans="1:24" ht="12.75">
      <c r="A30" s="46" t="s">
        <v>74</v>
      </c>
      <c r="B30" s="129">
        <v>0</v>
      </c>
      <c r="C30" s="130">
        <v>0</v>
      </c>
      <c r="D30" s="131">
        <v>0</v>
      </c>
      <c r="E30" s="132">
        <v>0</v>
      </c>
      <c r="F30" s="133">
        <v>0</v>
      </c>
      <c r="G30" s="134">
        <v>0</v>
      </c>
      <c r="H30" s="135">
        <v>0</v>
      </c>
      <c r="I30" s="136">
        <v>0</v>
      </c>
      <c r="J30" s="137">
        <v>0</v>
      </c>
      <c r="K30" s="132">
        <v>0</v>
      </c>
      <c r="L30" s="138">
        <v>0</v>
      </c>
      <c r="M30" s="139">
        <v>0</v>
      </c>
      <c r="N30" s="140">
        <v>35</v>
      </c>
      <c r="O30" s="141">
        <v>18</v>
      </c>
      <c r="P30" s="142">
        <v>53</v>
      </c>
      <c r="Q30" s="143">
        <v>45</v>
      </c>
      <c r="R30" s="144">
        <v>21</v>
      </c>
      <c r="S30" s="142">
        <v>66</v>
      </c>
      <c r="T30" s="145">
        <v>80</v>
      </c>
      <c r="U30" s="141">
        <v>39</v>
      </c>
      <c r="V30" s="146">
        <v>119</v>
      </c>
      <c r="W30" s="224">
        <v>119</v>
      </c>
      <c r="X30" s="231">
        <f t="shared" si="0"/>
        <v>0.011764705882352941</v>
      </c>
    </row>
    <row r="31" spans="1:24" ht="12.75">
      <c r="A31" s="46" t="s">
        <v>70</v>
      </c>
      <c r="B31" s="129">
        <v>0</v>
      </c>
      <c r="C31" s="130">
        <v>1</v>
      </c>
      <c r="D31" s="131">
        <v>1</v>
      </c>
      <c r="E31" s="132">
        <v>12</v>
      </c>
      <c r="F31" s="133">
        <v>38</v>
      </c>
      <c r="G31" s="134">
        <v>50</v>
      </c>
      <c r="H31" s="135">
        <v>24</v>
      </c>
      <c r="I31" s="136">
        <v>15</v>
      </c>
      <c r="J31" s="137">
        <v>39</v>
      </c>
      <c r="K31" s="132">
        <v>36</v>
      </c>
      <c r="L31" s="138">
        <v>53</v>
      </c>
      <c r="M31" s="139">
        <v>89</v>
      </c>
      <c r="N31" s="140">
        <v>373</v>
      </c>
      <c r="O31" s="141">
        <v>313</v>
      </c>
      <c r="P31" s="142">
        <v>686</v>
      </c>
      <c r="Q31" s="143">
        <v>398</v>
      </c>
      <c r="R31" s="144">
        <v>241</v>
      </c>
      <c r="S31" s="142">
        <v>639</v>
      </c>
      <c r="T31" s="145">
        <v>771</v>
      </c>
      <c r="U31" s="141">
        <v>554</v>
      </c>
      <c r="V31" s="146">
        <v>1325</v>
      </c>
      <c r="W31" s="224">
        <v>1415</v>
      </c>
      <c r="X31" s="231">
        <f t="shared" si="0"/>
        <v>0.1398912506178942</v>
      </c>
    </row>
    <row r="32" spans="1:24" ht="12.75">
      <c r="A32" s="46" t="s">
        <v>23</v>
      </c>
      <c r="B32" s="129">
        <v>0</v>
      </c>
      <c r="C32" s="130">
        <v>0</v>
      </c>
      <c r="D32" s="131">
        <v>0</v>
      </c>
      <c r="E32" s="132">
        <v>10</v>
      </c>
      <c r="F32" s="133">
        <v>6</v>
      </c>
      <c r="G32" s="134">
        <v>16</v>
      </c>
      <c r="H32" s="135">
        <v>16</v>
      </c>
      <c r="I32" s="136">
        <v>19</v>
      </c>
      <c r="J32" s="137">
        <v>35</v>
      </c>
      <c r="K32" s="132">
        <v>26</v>
      </c>
      <c r="L32" s="138">
        <v>25</v>
      </c>
      <c r="M32" s="139">
        <v>51</v>
      </c>
      <c r="N32" s="140">
        <v>2</v>
      </c>
      <c r="O32" s="141">
        <v>2</v>
      </c>
      <c r="P32" s="142">
        <v>4</v>
      </c>
      <c r="Q32" s="143">
        <v>0</v>
      </c>
      <c r="R32" s="144">
        <v>0</v>
      </c>
      <c r="S32" s="142">
        <v>0</v>
      </c>
      <c r="T32" s="145">
        <v>2</v>
      </c>
      <c r="U32" s="141">
        <v>2</v>
      </c>
      <c r="V32" s="146">
        <v>4</v>
      </c>
      <c r="W32" s="224">
        <v>55</v>
      </c>
      <c r="X32" s="231">
        <f t="shared" si="0"/>
        <v>0.005437469105289174</v>
      </c>
    </row>
    <row r="33" spans="1:24" ht="12.75">
      <c r="A33" s="46" t="s">
        <v>147</v>
      </c>
      <c r="B33" s="129">
        <v>0</v>
      </c>
      <c r="C33" s="130">
        <v>0</v>
      </c>
      <c r="D33" s="131">
        <v>0</v>
      </c>
      <c r="E33" s="132">
        <v>0</v>
      </c>
      <c r="F33" s="133">
        <v>0</v>
      </c>
      <c r="G33" s="134">
        <v>0</v>
      </c>
      <c r="H33" s="135">
        <v>0</v>
      </c>
      <c r="I33" s="136">
        <v>0</v>
      </c>
      <c r="J33" s="137">
        <v>0</v>
      </c>
      <c r="K33" s="132">
        <v>0</v>
      </c>
      <c r="L33" s="138">
        <v>0</v>
      </c>
      <c r="M33" s="139">
        <v>0</v>
      </c>
      <c r="N33" s="140">
        <v>2</v>
      </c>
      <c r="O33" s="141">
        <v>0</v>
      </c>
      <c r="P33" s="142">
        <v>2</v>
      </c>
      <c r="Q33" s="143">
        <v>0</v>
      </c>
      <c r="R33" s="144">
        <v>0</v>
      </c>
      <c r="S33" s="142">
        <v>0</v>
      </c>
      <c r="T33" s="145">
        <v>2</v>
      </c>
      <c r="U33" s="141">
        <v>0</v>
      </c>
      <c r="V33" s="146">
        <v>2</v>
      </c>
      <c r="W33" s="224">
        <v>2</v>
      </c>
      <c r="X33" s="231">
        <f t="shared" si="0"/>
        <v>0.0001977261492832427</v>
      </c>
    </row>
    <row r="34" spans="1:24" ht="14.25" customHeight="1">
      <c r="A34" s="46" t="s">
        <v>20</v>
      </c>
      <c r="B34" s="129">
        <v>0</v>
      </c>
      <c r="C34" s="130">
        <v>0</v>
      </c>
      <c r="D34" s="131">
        <v>0</v>
      </c>
      <c r="E34" s="132">
        <v>1</v>
      </c>
      <c r="F34" s="133">
        <v>1</v>
      </c>
      <c r="G34" s="134">
        <v>2</v>
      </c>
      <c r="H34" s="135">
        <v>4</v>
      </c>
      <c r="I34" s="136">
        <v>0</v>
      </c>
      <c r="J34" s="137">
        <v>4</v>
      </c>
      <c r="K34" s="132">
        <v>5</v>
      </c>
      <c r="L34" s="138">
        <v>1</v>
      </c>
      <c r="M34" s="139">
        <v>6</v>
      </c>
      <c r="N34" s="140">
        <v>1</v>
      </c>
      <c r="O34" s="141">
        <v>0</v>
      </c>
      <c r="P34" s="142">
        <v>1</v>
      </c>
      <c r="Q34" s="143">
        <v>0</v>
      </c>
      <c r="R34" s="144">
        <v>0</v>
      </c>
      <c r="S34" s="142">
        <v>0</v>
      </c>
      <c r="T34" s="145">
        <v>1</v>
      </c>
      <c r="U34" s="141">
        <v>0</v>
      </c>
      <c r="V34" s="146">
        <v>1</v>
      </c>
      <c r="W34" s="224">
        <v>7</v>
      </c>
      <c r="X34" s="231">
        <f t="shared" si="0"/>
        <v>0.0006920415224913495</v>
      </c>
    </row>
    <row r="35" spans="1:24" ht="14.25" customHeight="1">
      <c r="A35" s="46" t="s">
        <v>60</v>
      </c>
      <c r="B35" s="129">
        <v>1</v>
      </c>
      <c r="C35" s="130">
        <v>0</v>
      </c>
      <c r="D35" s="131">
        <v>1</v>
      </c>
      <c r="E35" s="132">
        <v>127</v>
      </c>
      <c r="F35" s="133">
        <v>21</v>
      </c>
      <c r="G35" s="134">
        <v>148</v>
      </c>
      <c r="H35" s="135">
        <v>99</v>
      </c>
      <c r="I35" s="136">
        <v>20</v>
      </c>
      <c r="J35" s="137">
        <v>119</v>
      </c>
      <c r="K35" s="132">
        <v>226</v>
      </c>
      <c r="L35" s="138">
        <v>41</v>
      </c>
      <c r="M35" s="139">
        <v>267</v>
      </c>
      <c r="N35" s="140">
        <v>79</v>
      </c>
      <c r="O35" s="141">
        <v>53</v>
      </c>
      <c r="P35" s="142">
        <v>132</v>
      </c>
      <c r="Q35" s="143">
        <v>20</v>
      </c>
      <c r="R35" s="144">
        <v>19</v>
      </c>
      <c r="S35" s="142">
        <v>39</v>
      </c>
      <c r="T35" s="145">
        <v>99</v>
      </c>
      <c r="U35" s="141">
        <v>72</v>
      </c>
      <c r="V35" s="146">
        <v>171</v>
      </c>
      <c r="W35" s="224">
        <v>439</v>
      </c>
      <c r="X35" s="231">
        <f t="shared" si="0"/>
        <v>0.04340088976767177</v>
      </c>
    </row>
    <row r="36" spans="1:24" ht="12.75">
      <c r="A36" s="18" t="s">
        <v>26</v>
      </c>
      <c r="B36" s="129">
        <v>0</v>
      </c>
      <c r="C36" s="130">
        <v>0</v>
      </c>
      <c r="D36" s="131">
        <v>0</v>
      </c>
      <c r="E36" s="132">
        <v>0</v>
      </c>
      <c r="F36" s="133">
        <v>0</v>
      </c>
      <c r="G36" s="134">
        <v>0</v>
      </c>
      <c r="H36" s="135">
        <v>0</v>
      </c>
      <c r="I36" s="136">
        <v>0</v>
      </c>
      <c r="J36" s="137">
        <v>0</v>
      </c>
      <c r="K36" s="132">
        <v>0</v>
      </c>
      <c r="L36" s="138">
        <v>0</v>
      </c>
      <c r="M36" s="139">
        <v>0</v>
      </c>
      <c r="N36" s="140">
        <v>0</v>
      </c>
      <c r="O36" s="141">
        <v>0</v>
      </c>
      <c r="P36" s="142">
        <v>0</v>
      </c>
      <c r="Q36" s="143">
        <v>0</v>
      </c>
      <c r="R36" s="144">
        <v>0</v>
      </c>
      <c r="S36" s="142">
        <v>0</v>
      </c>
      <c r="T36" s="145">
        <v>0</v>
      </c>
      <c r="U36" s="141">
        <v>0</v>
      </c>
      <c r="V36" s="146">
        <v>0</v>
      </c>
      <c r="W36" s="224">
        <v>0</v>
      </c>
      <c r="X36" s="231">
        <f t="shared" si="0"/>
        <v>0</v>
      </c>
    </row>
    <row r="37" spans="1:24" ht="12.75">
      <c r="A37" s="46" t="s">
        <v>163</v>
      </c>
      <c r="B37" s="129">
        <v>0</v>
      </c>
      <c r="C37" s="130">
        <v>0</v>
      </c>
      <c r="D37" s="131">
        <v>0</v>
      </c>
      <c r="E37" s="132">
        <v>1</v>
      </c>
      <c r="F37" s="133">
        <v>1</v>
      </c>
      <c r="G37" s="134">
        <v>2</v>
      </c>
      <c r="H37" s="135">
        <v>0</v>
      </c>
      <c r="I37" s="136">
        <v>2</v>
      </c>
      <c r="J37" s="137">
        <v>2</v>
      </c>
      <c r="K37" s="132">
        <v>1</v>
      </c>
      <c r="L37" s="138">
        <v>3</v>
      </c>
      <c r="M37" s="139">
        <v>4</v>
      </c>
      <c r="N37" s="140">
        <v>0</v>
      </c>
      <c r="O37" s="141">
        <v>0</v>
      </c>
      <c r="P37" s="142">
        <v>0</v>
      </c>
      <c r="Q37" s="143">
        <v>1</v>
      </c>
      <c r="R37" s="144">
        <v>0</v>
      </c>
      <c r="S37" s="142">
        <v>1</v>
      </c>
      <c r="T37" s="145">
        <v>1</v>
      </c>
      <c r="U37" s="141">
        <v>0</v>
      </c>
      <c r="V37" s="146">
        <v>1</v>
      </c>
      <c r="W37" s="224">
        <v>5</v>
      </c>
      <c r="X37" s="231">
        <f t="shared" si="0"/>
        <v>0.0004943153732081067</v>
      </c>
    </row>
    <row r="38" spans="1:24" ht="12.75">
      <c r="A38" s="46" t="s">
        <v>78</v>
      </c>
      <c r="B38" s="129">
        <v>0</v>
      </c>
      <c r="C38" s="130">
        <v>0</v>
      </c>
      <c r="D38" s="131">
        <v>0</v>
      </c>
      <c r="E38" s="132">
        <v>3</v>
      </c>
      <c r="F38" s="133">
        <v>3</v>
      </c>
      <c r="G38" s="134">
        <v>6</v>
      </c>
      <c r="H38" s="135">
        <v>6</v>
      </c>
      <c r="I38" s="136">
        <v>6</v>
      </c>
      <c r="J38" s="137">
        <v>12</v>
      </c>
      <c r="K38" s="132">
        <v>9</v>
      </c>
      <c r="L38" s="138">
        <v>9</v>
      </c>
      <c r="M38" s="139">
        <v>18</v>
      </c>
      <c r="N38" s="140">
        <v>2</v>
      </c>
      <c r="O38" s="141">
        <v>5</v>
      </c>
      <c r="P38" s="142">
        <v>7</v>
      </c>
      <c r="Q38" s="143">
        <v>1</v>
      </c>
      <c r="R38" s="144">
        <v>0</v>
      </c>
      <c r="S38" s="142">
        <v>1</v>
      </c>
      <c r="T38" s="145">
        <v>3</v>
      </c>
      <c r="U38" s="141">
        <v>5</v>
      </c>
      <c r="V38" s="146">
        <v>8</v>
      </c>
      <c r="W38" s="224">
        <v>26</v>
      </c>
      <c r="X38" s="231">
        <f t="shared" si="0"/>
        <v>0.0025704399406821553</v>
      </c>
    </row>
    <row r="39" spans="1:24" ht="12.75">
      <c r="A39" s="46" t="s">
        <v>61</v>
      </c>
      <c r="B39" s="129">
        <v>1</v>
      </c>
      <c r="C39" s="130">
        <v>0</v>
      </c>
      <c r="D39" s="131">
        <v>1</v>
      </c>
      <c r="E39" s="132">
        <v>4</v>
      </c>
      <c r="F39" s="133">
        <v>3</v>
      </c>
      <c r="G39" s="134">
        <v>7</v>
      </c>
      <c r="H39" s="135">
        <v>5</v>
      </c>
      <c r="I39" s="136">
        <v>11</v>
      </c>
      <c r="J39" s="137">
        <v>16</v>
      </c>
      <c r="K39" s="132">
        <v>9</v>
      </c>
      <c r="L39" s="138">
        <v>14</v>
      </c>
      <c r="M39" s="139">
        <v>23</v>
      </c>
      <c r="N39" s="140">
        <v>158</v>
      </c>
      <c r="O39" s="141">
        <v>169</v>
      </c>
      <c r="P39" s="142">
        <v>327</v>
      </c>
      <c r="Q39" s="143">
        <v>127</v>
      </c>
      <c r="R39" s="144">
        <v>102</v>
      </c>
      <c r="S39" s="142">
        <v>229</v>
      </c>
      <c r="T39" s="145">
        <v>285</v>
      </c>
      <c r="U39" s="141">
        <v>271</v>
      </c>
      <c r="V39" s="146">
        <v>556</v>
      </c>
      <c r="W39" s="224">
        <v>580</v>
      </c>
      <c r="X39" s="231">
        <f t="shared" si="0"/>
        <v>0.05734058329214039</v>
      </c>
    </row>
    <row r="40" spans="1:24" ht="12.75">
      <c r="A40" s="46" t="s">
        <v>10</v>
      </c>
      <c r="B40" s="129">
        <v>0</v>
      </c>
      <c r="C40" s="130">
        <v>0</v>
      </c>
      <c r="D40" s="131">
        <v>0</v>
      </c>
      <c r="E40" s="132">
        <v>0</v>
      </c>
      <c r="F40" s="133">
        <v>0</v>
      </c>
      <c r="G40" s="134">
        <v>0</v>
      </c>
      <c r="H40" s="135">
        <v>2</v>
      </c>
      <c r="I40" s="136">
        <v>0</v>
      </c>
      <c r="J40" s="137">
        <v>2</v>
      </c>
      <c r="K40" s="132">
        <v>2</v>
      </c>
      <c r="L40" s="138">
        <v>0</v>
      </c>
      <c r="M40" s="139">
        <v>2</v>
      </c>
      <c r="N40" s="140">
        <v>6</v>
      </c>
      <c r="O40" s="141">
        <v>7</v>
      </c>
      <c r="P40" s="142">
        <v>13</v>
      </c>
      <c r="Q40" s="143">
        <v>12</v>
      </c>
      <c r="R40" s="144">
        <v>5</v>
      </c>
      <c r="S40" s="142">
        <v>17</v>
      </c>
      <c r="T40" s="145">
        <v>18</v>
      </c>
      <c r="U40" s="141">
        <v>12</v>
      </c>
      <c r="V40" s="146">
        <v>30</v>
      </c>
      <c r="W40" s="224">
        <v>32</v>
      </c>
      <c r="X40" s="231">
        <f t="shared" si="0"/>
        <v>0.0031636183885318833</v>
      </c>
    </row>
    <row r="41" spans="1:24" ht="12.75">
      <c r="A41" s="46" t="s">
        <v>181</v>
      </c>
      <c r="B41" s="129">
        <v>0</v>
      </c>
      <c r="C41" s="130">
        <v>0</v>
      </c>
      <c r="D41" s="131">
        <v>0</v>
      </c>
      <c r="E41" s="132">
        <v>0</v>
      </c>
      <c r="F41" s="133">
        <v>0</v>
      </c>
      <c r="G41" s="134">
        <v>0</v>
      </c>
      <c r="H41" s="135">
        <v>0</v>
      </c>
      <c r="I41" s="136">
        <v>0</v>
      </c>
      <c r="J41" s="137">
        <v>0</v>
      </c>
      <c r="K41" s="132">
        <v>0</v>
      </c>
      <c r="L41" s="138">
        <v>0</v>
      </c>
      <c r="M41" s="139">
        <v>0</v>
      </c>
      <c r="N41" s="140">
        <v>1</v>
      </c>
      <c r="O41" s="141">
        <v>1</v>
      </c>
      <c r="P41" s="142">
        <v>2</v>
      </c>
      <c r="Q41" s="143">
        <v>0</v>
      </c>
      <c r="R41" s="144">
        <v>1</v>
      </c>
      <c r="S41" s="142">
        <v>1</v>
      </c>
      <c r="T41" s="145">
        <v>1</v>
      </c>
      <c r="U41" s="141">
        <v>2</v>
      </c>
      <c r="V41" s="146">
        <v>3</v>
      </c>
      <c r="W41" s="224">
        <v>3</v>
      </c>
      <c r="X41" s="231">
        <f t="shared" si="0"/>
        <v>0.00029658922392486405</v>
      </c>
    </row>
    <row r="42" spans="1:24" ht="12.75">
      <c r="A42" s="29" t="s">
        <v>31</v>
      </c>
      <c r="B42" s="129">
        <v>0</v>
      </c>
      <c r="C42" s="130">
        <v>0</v>
      </c>
      <c r="D42" s="131">
        <v>0</v>
      </c>
      <c r="E42" s="132">
        <v>6</v>
      </c>
      <c r="F42" s="133">
        <v>0</v>
      </c>
      <c r="G42" s="134">
        <v>6</v>
      </c>
      <c r="H42" s="135">
        <v>5</v>
      </c>
      <c r="I42" s="136">
        <v>0</v>
      </c>
      <c r="J42" s="137">
        <v>5</v>
      </c>
      <c r="K42" s="132">
        <v>11</v>
      </c>
      <c r="L42" s="138">
        <v>0</v>
      </c>
      <c r="M42" s="139">
        <v>11</v>
      </c>
      <c r="N42" s="140">
        <v>0</v>
      </c>
      <c r="O42" s="141">
        <v>1</v>
      </c>
      <c r="P42" s="142">
        <v>1</v>
      </c>
      <c r="Q42" s="143">
        <v>1</v>
      </c>
      <c r="R42" s="144">
        <v>0</v>
      </c>
      <c r="S42" s="142">
        <v>1</v>
      </c>
      <c r="T42" s="145">
        <v>1</v>
      </c>
      <c r="U42" s="141">
        <v>1</v>
      </c>
      <c r="V42" s="146">
        <v>2</v>
      </c>
      <c r="W42" s="224">
        <v>13</v>
      </c>
      <c r="X42" s="231">
        <f t="shared" si="0"/>
        <v>0.0012852199703410777</v>
      </c>
    </row>
    <row r="43" spans="1:24" ht="12.75">
      <c r="A43" s="46" t="s">
        <v>56</v>
      </c>
      <c r="B43" s="129">
        <v>0</v>
      </c>
      <c r="C43" s="130">
        <v>0</v>
      </c>
      <c r="D43" s="131">
        <v>0</v>
      </c>
      <c r="E43" s="132">
        <v>2</v>
      </c>
      <c r="F43" s="133">
        <v>0</v>
      </c>
      <c r="G43" s="134">
        <v>2</v>
      </c>
      <c r="H43" s="135">
        <v>2</v>
      </c>
      <c r="I43" s="136">
        <v>0</v>
      </c>
      <c r="J43" s="137">
        <v>2</v>
      </c>
      <c r="K43" s="132">
        <v>4</v>
      </c>
      <c r="L43" s="138">
        <v>0</v>
      </c>
      <c r="M43" s="139">
        <v>4</v>
      </c>
      <c r="N43" s="140">
        <v>41</v>
      </c>
      <c r="O43" s="141">
        <v>23</v>
      </c>
      <c r="P43" s="142">
        <v>64</v>
      </c>
      <c r="Q43" s="143">
        <v>64</v>
      </c>
      <c r="R43" s="144">
        <v>22</v>
      </c>
      <c r="S43" s="142">
        <v>86</v>
      </c>
      <c r="T43" s="145">
        <v>105</v>
      </c>
      <c r="U43" s="141">
        <v>45</v>
      </c>
      <c r="V43" s="146">
        <v>150</v>
      </c>
      <c r="W43" s="224">
        <v>154</v>
      </c>
      <c r="X43" s="231">
        <f t="shared" si="0"/>
        <v>0.01522491349480969</v>
      </c>
    </row>
    <row r="44" spans="1:24" ht="12.75">
      <c r="A44" s="46" t="s">
        <v>54</v>
      </c>
      <c r="B44" s="129">
        <v>0</v>
      </c>
      <c r="C44" s="130">
        <v>0</v>
      </c>
      <c r="D44" s="131">
        <v>0</v>
      </c>
      <c r="E44" s="132">
        <v>13</v>
      </c>
      <c r="F44" s="133">
        <v>0</v>
      </c>
      <c r="G44" s="134">
        <v>13</v>
      </c>
      <c r="H44" s="135">
        <v>2</v>
      </c>
      <c r="I44" s="136">
        <v>1</v>
      </c>
      <c r="J44" s="137">
        <v>3</v>
      </c>
      <c r="K44" s="132">
        <v>15</v>
      </c>
      <c r="L44" s="138">
        <v>1</v>
      </c>
      <c r="M44" s="139">
        <v>16</v>
      </c>
      <c r="N44" s="140">
        <v>1</v>
      </c>
      <c r="O44" s="141">
        <v>1</v>
      </c>
      <c r="P44" s="142">
        <v>2</v>
      </c>
      <c r="Q44" s="143">
        <v>0</v>
      </c>
      <c r="R44" s="144">
        <v>1</v>
      </c>
      <c r="S44" s="142">
        <v>1</v>
      </c>
      <c r="T44" s="145">
        <v>1</v>
      </c>
      <c r="U44" s="141">
        <v>2</v>
      </c>
      <c r="V44" s="146">
        <v>3</v>
      </c>
      <c r="W44" s="224">
        <v>19</v>
      </c>
      <c r="X44" s="231">
        <f t="shared" si="0"/>
        <v>0.0018783984181908056</v>
      </c>
    </row>
    <row r="45" spans="1:24" ht="12.75">
      <c r="A45" s="46" t="s">
        <v>182</v>
      </c>
      <c r="B45" s="129">
        <v>0</v>
      </c>
      <c r="C45" s="130">
        <v>0</v>
      </c>
      <c r="D45" s="131">
        <v>0</v>
      </c>
      <c r="E45" s="132">
        <v>1</v>
      </c>
      <c r="F45" s="133">
        <v>0</v>
      </c>
      <c r="G45" s="134">
        <v>1</v>
      </c>
      <c r="H45" s="135">
        <v>1</v>
      </c>
      <c r="I45" s="136">
        <v>0</v>
      </c>
      <c r="J45" s="137">
        <v>1</v>
      </c>
      <c r="K45" s="132">
        <v>2</v>
      </c>
      <c r="L45" s="138">
        <v>0</v>
      </c>
      <c r="M45" s="139">
        <v>2</v>
      </c>
      <c r="N45" s="140">
        <v>0</v>
      </c>
      <c r="O45" s="141">
        <v>0</v>
      </c>
      <c r="P45" s="142">
        <v>0</v>
      </c>
      <c r="Q45" s="143">
        <v>0</v>
      </c>
      <c r="R45" s="144">
        <v>0</v>
      </c>
      <c r="S45" s="142">
        <v>0</v>
      </c>
      <c r="T45" s="145">
        <v>0</v>
      </c>
      <c r="U45" s="141">
        <v>0</v>
      </c>
      <c r="V45" s="146">
        <v>0</v>
      </c>
      <c r="W45" s="224">
        <v>2</v>
      </c>
      <c r="X45" s="231">
        <f t="shared" si="0"/>
        <v>0.0001977261492832427</v>
      </c>
    </row>
    <row r="46" spans="1:24" ht="12.75">
      <c r="A46" s="46" t="s">
        <v>19</v>
      </c>
      <c r="B46" s="129">
        <v>0</v>
      </c>
      <c r="C46" s="130">
        <v>0</v>
      </c>
      <c r="D46" s="131">
        <v>0</v>
      </c>
      <c r="E46" s="132">
        <v>0</v>
      </c>
      <c r="F46" s="133">
        <v>0</v>
      </c>
      <c r="G46" s="134">
        <v>0</v>
      </c>
      <c r="H46" s="135">
        <v>0</v>
      </c>
      <c r="I46" s="136">
        <v>0</v>
      </c>
      <c r="J46" s="137">
        <v>0</v>
      </c>
      <c r="K46" s="132">
        <v>0</v>
      </c>
      <c r="L46" s="138">
        <v>0</v>
      </c>
      <c r="M46" s="139">
        <v>0</v>
      </c>
      <c r="N46" s="140">
        <v>1</v>
      </c>
      <c r="O46" s="141">
        <v>1</v>
      </c>
      <c r="P46" s="142">
        <v>2</v>
      </c>
      <c r="Q46" s="143">
        <v>0</v>
      </c>
      <c r="R46" s="144">
        <v>2</v>
      </c>
      <c r="S46" s="142">
        <v>2</v>
      </c>
      <c r="T46" s="145">
        <v>1</v>
      </c>
      <c r="U46" s="141">
        <v>3</v>
      </c>
      <c r="V46" s="146">
        <v>4</v>
      </c>
      <c r="W46" s="224">
        <v>4</v>
      </c>
      <c r="X46" s="231">
        <f t="shared" si="0"/>
        <v>0.0003954522985664854</v>
      </c>
    </row>
    <row r="47" spans="1:24" ht="12.75">
      <c r="A47" s="46" t="s">
        <v>192</v>
      </c>
      <c r="B47" s="129">
        <v>0</v>
      </c>
      <c r="C47" s="130">
        <v>0</v>
      </c>
      <c r="D47" s="131">
        <v>0</v>
      </c>
      <c r="E47" s="132">
        <v>0</v>
      </c>
      <c r="F47" s="133">
        <v>0</v>
      </c>
      <c r="G47" s="134">
        <v>0</v>
      </c>
      <c r="H47" s="135">
        <v>0</v>
      </c>
      <c r="I47" s="136">
        <v>0</v>
      </c>
      <c r="J47" s="137">
        <v>0</v>
      </c>
      <c r="K47" s="132">
        <v>0</v>
      </c>
      <c r="L47" s="138">
        <v>0</v>
      </c>
      <c r="M47" s="139">
        <v>0</v>
      </c>
      <c r="N47" s="140">
        <v>0</v>
      </c>
      <c r="O47" s="141">
        <v>2</v>
      </c>
      <c r="P47" s="142">
        <v>2</v>
      </c>
      <c r="Q47" s="143">
        <v>0</v>
      </c>
      <c r="R47" s="144">
        <v>0</v>
      </c>
      <c r="S47" s="142">
        <v>0</v>
      </c>
      <c r="T47" s="145">
        <v>0</v>
      </c>
      <c r="U47" s="141">
        <v>2</v>
      </c>
      <c r="V47" s="146">
        <v>2</v>
      </c>
      <c r="W47" s="224">
        <v>2</v>
      </c>
      <c r="X47" s="231">
        <f t="shared" si="0"/>
        <v>0.0001977261492832427</v>
      </c>
    </row>
    <row r="48" spans="1:24" ht="12.75">
      <c r="A48" s="46" t="s">
        <v>164</v>
      </c>
      <c r="B48" s="129">
        <v>0</v>
      </c>
      <c r="C48" s="130">
        <v>0</v>
      </c>
      <c r="D48" s="131">
        <v>0</v>
      </c>
      <c r="E48" s="132">
        <v>0</v>
      </c>
      <c r="F48" s="133">
        <v>0</v>
      </c>
      <c r="G48" s="134">
        <v>0</v>
      </c>
      <c r="H48" s="135">
        <v>3</v>
      </c>
      <c r="I48" s="136">
        <v>0</v>
      </c>
      <c r="J48" s="137">
        <v>3</v>
      </c>
      <c r="K48" s="132">
        <v>3</v>
      </c>
      <c r="L48" s="138">
        <v>0</v>
      </c>
      <c r="M48" s="139">
        <v>3</v>
      </c>
      <c r="N48" s="140">
        <v>1</v>
      </c>
      <c r="O48" s="141">
        <v>0</v>
      </c>
      <c r="P48" s="142">
        <v>1</v>
      </c>
      <c r="Q48" s="143">
        <v>1</v>
      </c>
      <c r="R48" s="144">
        <v>1</v>
      </c>
      <c r="S48" s="142">
        <v>2</v>
      </c>
      <c r="T48" s="145">
        <v>2</v>
      </c>
      <c r="U48" s="141">
        <v>1</v>
      </c>
      <c r="V48" s="146">
        <v>3</v>
      </c>
      <c r="W48" s="224">
        <v>6</v>
      </c>
      <c r="X48" s="231">
        <f t="shared" si="0"/>
        <v>0.0005931784478497281</v>
      </c>
    </row>
    <row r="49" spans="1:24" ht="12.75">
      <c r="A49" s="46" t="s">
        <v>18</v>
      </c>
      <c r="B49" s="129">
        <v>0</v>
      </c>
      <c r="C49" s="130">
        <v>0</v>
      </c>
      <c r="D49" s="131">
        <v>0</v>
      </c>
      <c r="E49" s="132">
        <v>0</v>
      </c>
      <c r="F49" s="133">
        <v>0</v>
      </c>
      <c r="G49" s="134">
        <v>0</v>
      </c>
      <c r="H49" s="135">
        <v>3</v>
      </c>
      <c r="I49" s="136">
        <v>8</v>
      </c>
      <c r="J49" s="137">
        <v>11</v>
      </c>
      <c r="K49" s="132">
        <v>3</v>
      </c>
      <c r="L49" s="138">
        <v>8</v>
      </c>
      <c r="M49" s="139">
        <v>11</v>
      </c>
      <c r="N49" s="140">
        <v>0</v>
      </c>
      <c r="O49" s="141">
        <v>4</v>
      </c>
      <c r="P49" s="142">
        <v>4</v>
      </c>
      <c r="Q49" s="143">
        <v>0</v>
      </c>
      <c r="R49" s="144">
        <v>1</v>
      </c>
      <c r="S49" s="142">
        <v>1</v>
      </c>
      <c r="T49" s="145">
        <v>0</v>
      </c>
      <c r="U49" s="141">
        <v>5</v>
      </c>
      <c r="V49" s="146">
        <v>5</v>
      </c>
      <c r="W49" s="224">
        <v>16</v>
      </c>
      <c r="X49" s="231">
        <f t="shared" si="0"/>
        <v>0.0015818091942659417</v>
      </c>
    </row>
    <row r="50" spans="1:24" ht="12.75">
      <c r="A50" s="45" t="s">
        <v>170</v>
      </c>
      <c r="B50" s="129">
        <v>0</v>
      </c>
      <c r="C50" s="130">
        <v>0</v>
      </c>
      <c r="D50" s="131">
        <v>0</v>
      </c>
      <c r="E50" s="132">
        <v>0</v>
      </c>
      <c r="F50" s="133">
        <v>0</v>
      </c>
      <c r="G50" s="134">
        <v>0</v>
      </c>
      <c r="H50" s="135">
        <v>0</v>
      </c>
      <c r="I50" s="136">
        <v>0</v>
      </c>
      <c r="J50" s="137">
        <v>0</v>
      </c>
      <c r="K50" s="132">
        <v>0</v>
      </c>
      <c r="L50" s="138">
        <v>0</v>
      </c>
      <c r="M50" s="139">
        <v>0</v>
      </c>
      <c r="N50" s="140">
        <v>3</v>
      </c>
      <c r="O50" s="141">
        <v>5</v>
      </c>
      <c r="P50" s="142">
        <v>8</v>
      </c>
      <c r="Q50" s="143">
        <v>0</v>
      </c>
      <c r="R50" s="144">
        <v>0</v>
      </c>
      <c r="S50" s="142">
        <v>0</v>
      </c>
      <c r="T50" s="145">
        <v>3</v>
      </c>
      <c r="U50" s="141">
        <v>5</v>
      </c>
      <c r="V50" s="146">
        <v>8</v>
      </c>
      <c r="W50" s="224">
        <v>8</v>
      </c>
      <c r="X50" s="231">
        <f t="shared" si="0"/>
        <v>0.0007909045971329708</v>
      </c>
    </row>
    <row r="51" spans="1:24" ht="12.75">
      <c r="A51" s="18" t="s">
        <v>117</v>
      </c>
      <c r="B51" s="129">
        <v>0</v>
      </c>
      <c r="C51" s="130">
        <v>0</v>
      </c>
      <c r="D51" s="131">
        <v>0</v>
      </c>
      <c r="E51" s="132">
        <v>0</v>
      </c>
      <c r="F51" s="133">
        <v>0</v>
      </c>
      <c r="G51" s="134">
        <v>0</v>
      </c>
      <c r="H51" s="135">
        <v>0</v>
      </c>
      <c r="I51" s="136">
        <v>0</v>
      </c>
      <c r="J51" s="137">
        <v>0</v>
      </c>
      <c r="K51" s="132">
        <v>0</v>
      </c>
      <c r="L51" s="138">
        <v>0</v>
      </c>
      <c r="M51" s="139">
        <v>0</v>
      </c>
      <c r="N51" s="140">
        <v>0</v>
      </c>
      <c r="O51" s="141">
        <v>0</v>
      </c>
      <c r="P51" s="142">
        <v>0</v>
      </c>
      <c r="Q51" s="143">
        <v>0</v>
      </c>
      <c r="R51" s="144">
        <v>0</v>
      </c>
      <c r="S51" s="142">
        <v>0</v>
      </c>
      <c r="T51" s="145">
        <v>0</v>
      </c>
      <c r="U51" s="141">
        <v>0</v>
      </c>
      <c r="V51" s="146">
        <v>0</v>
      </c>
      <c r="W51" s="224">
        <v>0</v>
      </c>
      <c r="X51" s="231">
        <f t="shared" si="0"/>
        <v>0</v>
      </c>
    </row>
    <row r="52" spans="1:24" ht="12.75">
      <c r="A52" s="46" t="s">
        <v>59</v>
      </c>
      <c r="B52" s="129">
        <v>0</v>
      </c>
      <c r="C52" s="130">
        <v>0</v>
      </c>
      <c r="D52" s="131">
        <v>0</v>
      </c>
      <c r="E52" s="132">
        <v>73</v>
      </c>
      <c r="F52" s="133">
        <v>28</v>
      </c>
      <c r="G52" s="134">
        <v>101</v>
      </c>
      <c r="H52" s="135">
        <v>56</v>
      </c>
      <c r="I52" s="136">
        <v>30</v>
      </c>
      <c r="J52" s="137">
        <v>86</v>
      </c>
      <c r="K52" s="132">
        <v>129</v>
      </c>
      <c r="L52" s="138">
        <v>58</v>
      </c>
      <c r="M52" s="139">
        <v>187</v>
      </c>
      <c r="N52" s="140">
        <v>2</v>
      </c>
      <c r="O52" s="141">
        <v>0</v>
      </c>
      <c r="P52" s="142">
        <v>2</v>
      </c>
      <c r="Q52" s="143">
        <v>0</v>
      </c>
      <c r="R52" s="144">
        <v>0</v>
      </c>
      <c r="S52" s="142">
        <v>0</v>
      </c>
      <c r="T52" s="145">
        <v>2</v>
      </c>
      <c r="U52" s="141">
        <v>0</v>
      </c>
      <c r="V52" s="146">
        <v>2</v>
      </c>
      <c r="W52" s="224">
        <v>189</v>
      </c>
      <c r="X52" s="231">
        <f t="shared" si="0"/>
        <v>0.018685121107266434</v>
      </c>
    </row>
    <row r="53" spans="1:24" ht="12.75">
      <c r="A53" s="19" t="s">
        <v>116</v>
      </c>
      <c r="B53" s="129">
        <v>0</v>
      </c>
      <c r="C53" s="130">
        <v>0</v>
      </c>
      <c r="D53" s="131">
        <v>0</v>
      </c>
      <c r="E53" s="132">
        <v>1</v>
      </c>
      <c r="F53" s="133">
        <v>0</v>
      </c>
      <c r="G53" s="134">
        <v>1</v>
      </c>
      <c r="H53" s="135">
        <v>3</v>
      </c>
      <c r="I53" s="136">
        <v>0</v>
      </c>
      <c r="J53" s="137">
        <v>3</v>
      </c>
      <c r="K53" s="132">
        <v>4</v>
      </c>
      <c r="L53" s="138">
        <v>0</v>
      </c>
      <c r="M53" s="139">
        <v>4</v>
      </c>
      <c r="N53" s="140">
        <v>3</v>
      </c>
      <c r="O53" s="141">
        <v>7</v>
      </c>
      <c r="P53" s="142">
        <v>10</v>
      </c>
      <c r="Q53" s="143">
        <v>1</v>
      </c>
      <c r="R53" s="144">
        <v>3</v>
      </c>
      <c r="S53" s="142">
        <v>4</v>
      </c>
      <c r="T53" s="145">
        <v>4</v>
      </c>
      <c r="U53" s="141">
        <v>10</v>
      </c>
      <c r="V53" s="146">
        <v>14</v>
      </c>
      <c r="W53" s="224">
        <v>18</v>
      </c>
      <c r="X53" s="231">
        <f t="shared" si="0"/>
        <v>0.0017795353435491844</v>
      </c>
    </row>
    <row r="54" spans="1:24" ht="12.75">
      <c r="A54" s="46" t="s">
        <v>16</v>
      </c>
      <c r="B54" s="129">
        <v>0</v>
      </c>
      <c r="C54" s="130">
        <v>0</v>
      </c>
      <c r="D54" s="131">
        <v>0</v>
      </c>
      <c r="E54" s="132">
        <v>0</v>
      </c>
      <c r="F54" s="133">
        <v>0</v>
      </c>
      <c r="G54" s="134">
        <v>0</v>
      </c>
      <c r="H54" s="135">
        <v>0</v>
      </c>
      <c r="I54" s="136">
        <v>0</v>
      </c>
      <c r="J54" s="137">
        <v>0</v>
      </c>
      <c r="K54" s="132">
        <v>0</v>
      </c>
      <c r="L54" s="138">
        <v>0</v>
      </c>
      <c r="M54" s="139">
        <v>0</v>
      </c>
      <c r="N54" s="140">
        <v>1</v>
      </c>
      <c r="O54" s="141">
        <v>0</v>
      </c>
      <c r="P54" s="142">
        <v>1</v>
      </c>
      <c r="Q54" s="143">
        <v>2</v>
      </c>
      <c r="R54" s="144">
        <v>3</v>
      </c>
      <c r="S54" s="142">
        <v>5</v>
      </c>
      <c r="T54" s="145">
        <v>3</v>
      </c>
      <c r="U54" s="141">
        <v>3</v>
      </c>
      <c r="V54" s="146">
        <v>6</v>
      </c>
      <c r="W54" s="224">
        <v>6</v>
      </c>
      <c r="X54" s="231">
        <f t="shared" si="0"/>
        <v>0.0005931784478497281</v>
      </c>
    </row>
    <row r="55" spans="1:24" ht="12.75">
      <c r="A55" s="46" t="s">
        <v>148</v>
      </c>
      <c r="B55" s="129">
        <v>0</v>
      </c>
      <c r="C55" s="130">
        <v>0</v>
      </c>
      <c r="D55" s="131">
        <v>0</v>
      </c>
      <c r="E55" s="132">
        <v>0</v>
      </c>
      <c r="F55" s="133">
        <v>0</v>
      </c>
      <c r="G55" s="134">
        <v>0</v>
      </c>
      <c r="H55" s="135">
        <v>0</v>
      </c>
      <c r="I55" s="136">
        <v>0</v>
      </c>
      <c r="J55" s="137">
        <v>0</v>
      </c>
      <c r="K55" s="132">
        <v>0</v>
      </c>
      <c r="L55" s="138">
        <v>0</v>
      </c>
      <c r="M55" s="139">
        <v>0</v>
      </c>
      <c r="N55" s="140">
        <v>7</v>
      </c>
      <c r="O55" s="141">
        <v>3</v>
      </c>
      <c r="P55" s="142">
        <v>10</v>
      </c>
      <c r="Q55" s="143">
        <v>1</v>
      </c>
      <c r="R55" s="144">
        <v>0</v>
      </c>
      <c r="S55" s="142">
        <v>1</v>
      </c>
      <c r="T55" s="145">
        <v>8</v>
      </c>
      <c r="U55" s="141">
        <v>3</v>
      </c>
      <c r="V55" s="146">
        <v>11</v>
      </c>
      <c r="W55" s="224">
        <v>11</v>
      </c>
      <c r="X55" s="231">
        <f t="shared" si="0"/>
        <v>0.001087493821057835</v>
      </c>
    </row>
    <row r="56" spans="1:24" ht="12.75">
      <c r="A56" s="45" t="s">
        <v>91</v>
      </c>
      <c r="B56" s="129">
        <v>0</v>
      </c>
      <c r="C56" s="130">
        <v>0</v>
      </c>
      <c r="D56" s="131">
        <v>0</v>
      </c>
      <c r="E56" s="132">
        <v>0</v>
      </c>
      <c r="F56" s="133">
        <v>0</v>
      </c>
      <c r="G56" s="134">
        <v>0</v>
      </c>
      <c r="H56" s="135">
        <v>1</v>
      </c>
      <c r="I56" s="136">
        <v>1</v>
      </c>
      <c r="J56" s="137">
        <v>2</v>
      </c>
      <c r="K56" s="132">
        <v>1</v>
      </c>
      <c r="L56" s="138">
        <v>1</v>
      </c>
      <c r="M56" s="139">
        <v>2</v>
      </c>
      <c r="N56" s="140">
        <v>12</v>
      </c>
      <c r="O56" s="141">
        <v>6</v>
      </c>
      <c r="P56" s="142">
        <v>18</v>
      </c>
      <c r="Q56" s="143">
        <v>7</v>
      </c>
      <c r="R56" s="144">
        <v>6</v>
      </c>
      <c r="S56" s="142">
        <v>13</v>
      </c>
      <c r="T56" s="145">
        <v>19</v>
      </c>
      <c r="U56" s="141">
        <v>12</v>
      </c>
      <c r="V56" s="146">
        <v>31</v>
      </c>
      <c r="W56" s="224">
        <v>33</v>
      </c>
      <c r="X56" s="231">
        <f t="shared" si="0"/>
        <v>0.0032624814631735046</v>
      </c>
    </row>
    <row r="57" spans="1:24" ht="12.75">
      <c r="A57" s="18" t="s">
        <v>90</v>
      </c>
      <c r="B57" s="129">
        <v>0</v>
      </c>
      <c r="C57" s="130">
        <v>0</v>
      </c>
      <c r="D57" s="131">
        <v>0</v>
      </c>
      <c r="E57" s="132">
        <v>2</v>
      </c>
      <c r="F57" s="133">
        <v>1</v>
      </c>
      <c r="G57" s="134">
        <v>3</v>
      </c>
      <c r="H57" s="135">
        <v>1</v>
      </c>
      <c r="I57" s="136">
        <v>0</v>
      </c>
      <c r="J57" s="137">
        <v>1</v>
      </c>
      <c r="K57" s="132">
        <v>3</v>
      </c>
      <c r="L57" s="138">
        <v>1</v>
      </c>
      <c r="M57" s="139">
        <v>4</v>
      </c>
      <c r="N57" s="140">
        <v>11</v>
      </c>
      <c r="O57" s="141">
        <v>4</v>
      </c>
      <c r="P57" s="142">
        <v>15</v>
      </c>
      <c r="Q57" s="143">
        <v>16</v>
      </c>
      <c r="R57" s="144">
        <v>8</v>
      </c>
      <c r="S57" s="142">
        <v>24</v>
      </c>
      <c r="T57" s="145">
        <v>27</v>
      </c>
      <c r="U57" s="141">
        <v>12</v>
      </c>
      <c r="V57" s="146">
        <v>39</v>
      </c>
      <c r="W57" s="224">
        <v>43</v>
      </c>
      <c r="X57" s="231">
        <f t="shared" si="0"/>
        <v>0.0042511122095897184</v>
      </c>
    </row>
    <row r="58" spans="1:24" ht="12.75">
      <c r="A58" s="46" t="s">
        <v>102</v>
      </c>
      <c r="B58" s="129">
        <v>0</v>
      </c>
      <c r="C58" s="130">
        <v>0</v>
      </c>
      <c r="D58" s="131">
        <v>0</v>
      </c>
      <c r="E58" s="132">
        <v>0</v>
      </c>
      <c r="F58" s="133">
        <v>0</v>
      </c>
      <c r="G58" s="134">
        <v>0</v>
      </c>
      <c r="H58" s="135">
        <v>0</v>
      </c>
      <c r="I58" s="136">
        <v>0</v>
      </c>
      <c r="J58" s="137">
        <v>0</v>
      </c>
      <c r="K58" s="132">
        <v>0</v>
      </c>
      <c r="L58" s="138">
        <v>0</v>
      </c>
      <c r="M58" s="139">
        <v>0</v>
      </c>
      <c r="N58" s="140">
        <v>0</v>
      </c>
      <c r="O58" s="141">
        <v>1</v>
      </c>
      <c r="P58" s="142">
        <v>1</v>
      </c>
      <c r="Q58" s="143">
        <v>0</v>
      </c>
      <c r="R58" s="144">
        <v>0</v>
      </c>
      <c r="S58" s="142">
        <v>0</v>
      </c>
      <c r="T58" s="145">
        <v>0</v>
      </c>
      <c r="U58" s="141">
        <v>1</v>
      </c>
      <c r="V58" s="146">
        <v>1</v>
      </c>
      <c r="W58" s="224">
        <v>1</v>
      </c>
      <c r="X58" s="231">
        <f t="shared" si="0"/>
        <v>9.886307464162135E-05</v>
      </c>
    </row>
    <row r="59" spans="1:24" ht="12.75">
      <c r="A59" s="46" t="s">
        <v>4</v>
      </c>
      <c r="B59" s="129">
        <v>0</v>
      </c>
      <c r="C59" s="130">
        <v>0</v>
      </c>
      <c r="D59" s="131">
        <v>0</v>
      </c>
      <c r="E59" s="132">
        <v>2</v>
      </c>
      <c r="F59" s="133">
        <v>0</v>
      </c>
      <c r="G59" s="134">
        <v>2</v>
      </c>
      <c r="H59" s="135">
        <v>4</v>
      </c>
      <c r="I59" s="136">
        <v>0</v>
      </c>
      <c r="J59" s="137">
        <v>4</v>
      </c>
      <c r="K59" s="132">
        <v>6</v>
      </c>
      <c r="L59" s="138">
        <v>0</v>
      </c>
      <c r="M59" s="139">
        <v>6</v>
      </c>
      <c r="N59" s="140">
        <v>140</v>
      </c>
      <c r="O59" s="141">
        <v>171</v>
      </c>
      <c r="P59" s="142">
        <v>311</v>
      </c>
      <c r="Q59" s="143">
        <v>115</v>
      </c>
      <c r="R59" s="144">
        <v>92</v>
      </c>
      <c r="S59" s="142">
        <v>207</v>
      </c>
      <c r="T59" s="145">
        <v>255</v>
      </c>
      <c r="U59" s="141">
        <v>263</v>
      </c>
      <c r="V59" s="146">
        <v>518</v>
      </c>
      <c r="W59" s="224">
        <v>524</v>
      </c>
      <c r="X59" s="231">
        <f t="shared" si="0"/>
        <v>0.05180425111220959</v>
      </c>
    </row>
    <row r="60" spans="1:24" ht="12.75">
      <c r="A60" s="46" t="s">
        <v>132</v>
      </c>
      <c r="B60" s="129">
        <v>0</v>
      </c>
      <c r="C60" s="130">
        <v>0</v>
      </c>
      <c r="D60" s="131">
        <v>0</v>
      </c>
      <c r="E60" s="132">
        <v>0</v>
      </c>
      <c r="F60" s="133">
        <v>0</v>
      </c>
      <c r="G60" s="134">
        <v>0</v>
      </c>
      <c r="H60" s="135">
        <v>0</v>
      </c>
      <c r="I60" s="136">
        <v>0</v>
      </c>
      <c r="J60" s="137">
        <v>0</v>
      </c>
      <c r="K60" s="132">
        <v>0</v>
      </c>
      <c r="L60" s="138">
        <v>0</v>
      </c>
      <c r="M60" s="139">
        <v>0</v>
      </c>
      <c r="N60" s="140">
        <v>2</v>
      </c>
      <c r="O60" s="141">
        <v>0</v>
      </c>
      <c r="P60" s="142">
        <v>2</v>
      </c>
      <c r="Q60" s="143">
        <v>3</v>
      </c>
      <c r="R60" s="144">
        <v>0</v>
      </c>
      <c r="S60" s="142">
        <v>3</v>
      </c>
      <c r="T60" s="145">
        <v>5</v>
      </c>
      <c r="U60" s="141">
        <v>0</v>
      </c>
      <c r="V60" s="146">
        <v>5</v>
      </c>
      <c r="W60" s="224">
        <v>5</v>
      </c>
      <c r="X60" s="231">
        <f t="shared" si="0"/>
        <v>0.0004943153732081067</v>
      </c>
    </row>
    <row r="61" spans="1:24" ht="12.75">
      <c r="A61" s="46" t="s">
        <v>177</v>
      </c>
      <c r="B61" s="129">
        <v>0</v>
      </c>
      <c r="C61" s="130">
        <v>0</v>
      </c>
      <c r="D61" s="131">
        <v>0</v>
      </c>
      <c r="E61" s="132">
        <v>0</v>
      </c>
      <c r="F61" s="133">
        <v>0</v>
      </c>
      <c r="G61" s="134">
        <v>0</v>
      </c>
      <c r="H61" s="135">
        <v>0</v>
      </c>
      <c r="I61" s="136">
        <v>0</v>
      </c>
      <c r="J61" s="137">
        <v>0</v>
      </c>
      <c r="K61" s="132">
        <v>0</v>
      </c>
      <c r="L61" s="138">
        <v>0</v>
      </c>
      <c r="M61" s="139">
        <v>0</v>
      </c>
      <c r="N61" s="140">
        <v>2</v>
      </c>
      <c r="O61" s="141">
        <v>0</v>
      </c>
      <c r="P61" s="142">
        <v>2</v>
      </c>
      <c r="Q61" s="143">
        <v>0</v>
      </c>
      <c r="R61" s="144">
        <v>0</v>
      </c>
      <c r="S61" s="142">
        <v>0</v>
      </c>
      <c r="T61" s="145">
        <v>2</v>
      </c>
      <c r="U61" s="141">
        <v>0</v>
      </c>
      <c r="V61" s="146">
        <v>2</v>
      </c>
      <c r="W61" s="224">
        <v>2</v>
      </c>
      <c r="X61" s="231">
        <f t="shared" si="0"/>
        <v>0.0001977261492832427</v>
      </c>
    </row>
    <row r="62" spans="1:24" ht="12.75">
      <c r="A62" s="18" t="s">
        <v>89</v>
      </c>
      <c r="B62" s="129">
        <v>0</v>
      </c>
      <c r="C62" s="130">
        <v>0</v>
      </c>
      <c r="D62" s="131">
        <v>0</v>
      </c>
      <c r="E62" s="132">
        <v>0</v>
      </c>
      <c r="F62" s="133">
        <v>1</v>
      </c>
      <c r="G62" s="134">
        <v>1</v>
      </c>
      <c r="H62" s="135">
        <v>0</v>
      </c>
      <c r="I62" s="136">
        <v>0</v>
      </c>
      <c r="J62" s="137">
        <v>0</v>
      </c>
      <c r="K62" s="132">
        <v>0</v>
      </c>
      <c r="L62" s="138">
        <v>1</v>
      </c>
      <c r="M62" s="139">
        <v>1</v>
      </c>
      <c r="N62" s="140">
        <v>9</v>
      </c>
      <c r="O62" s="141">
        <v>1</v>
      </c>
      <c r="P62" s="142">
        <v>10</v>
      </c>
      <c r="Q62" s="143">
        <v>1</v>
      </c>
      <c r="R62" s="144">
        <v>4</v>
      </c>
      <c r="S62" s="142">
        <v>5</v>
      </c>
      <c r="T62" s="145">
        <v>10</v>
      </c>
      <c r="U62" s="141">
        <v>5</v>
      </c>
      <c r="V62" s="146">
        <v>15</v>
      </c>
      <c r="W62" s="224">
        <v>16</v>
      </c>
      <c r="X62" s="231">
        <f t="shared" si="0"/>
        <v>0.0015818091942659417</v>
      </c>
    </row>
    <row r="63" spans="1:24" ht="12.75">
      <c r="A63" s="46" t="s">
        <v>165</v>
      </c>
      <c r="B63" s="129">
        <v>0</v>
      </c>
      <c r="C63" s="130">
        <v>0</v>
      </c>
      <c r="D63" s="131">
        <v>0</v>
      </c>
      <c r="E63" s="132">
        <v>0</v>
      </c>
      <c r="F63" s="133">
        <v>0</v>
      </c>
      <c r="G63" s="134">
        <v>0</v>
      </c>
      <c r="H63" s="135">
        <v>0</v>
      </c>
      <c r="I63" s="136">
        <v>2</v>
      </c>
      <c r="J63" s="137">
        <v>2</v>
      </c>
      <c r="K63" s="132">
        <v>0</v>
      </c>
      <c r="L63" s="138">
        <v>2</v>
      </c>
      <c r="M63" s="139">
        <v>2</v>
      </c>
      <c r="N63" s="140">
        <v>0</v>
      </c>
      <c r="O63" s="141">
        <v>0</v>
      </c>
      <c r="P63" s="142">
        <v>0</v>
      </c>
      <c r="Q63" s="143">
        <v>0</v>
      </c>
      <c r="R63" s="144">
        <v>0</v>
      </c>
      <c r="S63" s="142">
        <v>0</v>
      </c>
      <c r="T63" s="145">
        <v>0</v>
      </c>
      <c r="U63" s="141">
        <v>0</v>
      </c>
      <c r="V63" s="146">
        <v>0</v>
      </c>
      <c r="W63" s="224">
        <v>2</v>
      </c>
      <c r="X63" s="231">
        <f t="shared" si="0"/>
        <v>0.0001977261492832427</v>
      </c>
    </row>
    <row r="64" spans="1:24" ht="12.75">
      <c r="A64" s="46" t="s">
        <v>171</v>
      </c>
      <c r="B64" s="129">
        <v>0</v>
      </c>
      <c r="C64" s="130">
        <v>0</v>
      </c>
      <c r="D64" s="131">
        <v>0</v>
      </c>
      <c r="E64" s="132">
        <v>0</v>
      </c>
      <c r="F64" s="133">
        <v>0</v>
      </c>
      <c r="G64" s="134">
        <v>0</v>
      </c>
      <c r="H64" s="135">
        <v>0</v>
      </c>
      <c r="I64" s="136">
        <v>0</v>
      </c>
      <c r="J64" s="137">
        <v>0</v>
      </c>
      <c r="K64" s="132">
        <v>0</v>
      </c>
      <c r="L64" s="138">
        <v>0</v>
      </c>
      <c r="M64" s="139">
        <v>0</v>
      </c>
      <c r="N64" s="140">
        <v>0</v>
      </c>
      <c r="O64" s="141">
        <v>0</v>
      </c>
      <c r="P64" s="142">
        <v>0</v>
      </c>
      <c r="Q64" s="143">
        <v>0</v>
      </c>
      <c r="R64" s="144">
        <v>0</v>
      </c>
      <c r="S64" s="142">
        <v>0</v>
      </c>
      <c r="T64" s="145">
        <v>0</v>
      </c>
      <c r="U64" s="141">
        <v>0</v>
      </c>
      <c r="V64" s="146">
        <v>0</v>
      </c>
      <c r="W64" s="224">
        <v>0</v>
      </c>
      <c r="X64" s="231">
        <f t="shared" si="0"/>
        <v>0</v>
      </c>
    </row>
    <row r="65" spans="1:24" ht="12.75">
      <c r="A65" s="46" t="s">
        <v>66</v>
      </c>
      <c r="B65" s="129">
        <v>0</v>
      </c>
      <c r="C65" s="130">
        <v>0</v>
      </c>
      <c r="D65" s="131">
        <v>0</v>
      </c>
      <c r="E65" s="132">
        <v>0</v>
      </c>
      <c r="F65" s="133">
        <v>0</v>
      </c>
      <c r="G65" s="134">
        <v>0</v>
      </c>
      <c r="H65" s="135">
        <v>0</v>
      </c>
      <c r="I65" s="136">
        <v>0</v>
      </c>
      <c r="J65" s="137">
        <v>0</v>
      </c>
      <c r="K65" s="132">
        <v>0</v>
      </c>
      <c r="L65" s="138">
        <v>0</v>
      </c>
      <c r="M65" s="139">
        <v>0</v>
      </c>
      <c r="N65" s="140">
        <v>0</v>
      </c>
      <c r="O65" s="141">
        <v>0</v>
      </c>
      <c r="P65" s="142">
        <v>0</v>
      </c>
      <c r="Q65" s="143">
        <v>0</v>
      </c>
      <c r="R65" s="144">
        <v>0</v>
      </c>
      <c r="S65" s="142">
        <v>0</v>
      </c>
      <c r="T65" s="145">
        <v>0</v>
      </c>
      <c r="U65" s="141">
        <v>0</v>
      </c>
      <c r="V65" s="146">
        <v>0</v>
      </c>
      <c r="W65" s="224">
        <v>0</v>
      </c>
      <c r="X65" s="231">
        <f t="shared" si="0"/>
        <v>0</v>
      </c>
    </row>
    <row r="66" spans="1:24" ht="12.75">
      <c r="A66" s="46" t="s">
        <v>13</v>
      </c>
      <c r="B66" s="129">
        <v>0</v>
      </c>
      <c r="C66" s="130">
        <v>0</v>
      </c>
      <c r="D66" s="131">
        <v>0</v>
      </c>
      <c r="E66" s="132">
        <v>79</v>
      </c>
      <c r="F66" s="133">
        <v>26</v>
      </c>
      <c r="G66" s="134">
        <v>105</v>
      </c>
      <c r="H66" s="135">
        <v>69</v>
      </c>
      <c r="I66" s="136">
        <v>6</v>
      </c>
      <c r="J66" s="137">
        <v>75</v>
      </c>
      <c r="K66" s="132">
        <v>148</v>
      </c>
      <c r="L66" s="138">
        <v>32</v>
      </c>
      <c r="M66" s="139">
        <v>180</v>
      </c>
      <c r="N66" s="140">
        <v>4</v>
      </c>
      <c r="O66" s="141">
        <v>4</v>
      </c>
      <c r="P66" s="142">
        <v>8</v>
      </c>
      <c r="Q66" s="143">
        <v>7</v>
      </c>
      <c r="R66" s="144">
        <v>7</v>
      </c>
      <c r="S66" s="142">
        <v>14</v>
      </c>
      <c r="T66" s="145">
        <v>11</v>
      </c>
      <c r="U66" s="141">
        <v>11</v>
      </c>
      <c r="V66" s="146">
        <v>22</v>
      </c>
      <c r="W66" s="224">
        <v>202</v>
      </c>
      <c r="X66" s="231">
        <f t="shared" si="0"/>
        <v>0.019970341077607513</v>
      </c>
    </row>
    <row r="67" spans="1:24" ht="12.75">
      <c r="A67" s="18" t="s">
        <v>47</v>
      </c>
      <c r="B67" s="129">
        <v>0</v>
      </c>
      <c r="C67" s="130">
        <v>0</v>
      </c>
      <c r="D67" s="131">
        <v>0</v>
      </c>
      <c r="E67" s="132">
        <v>0</v>
      </c>
      <c r="F67" s="133">
        <v>0</v>
      </c>
      <c r="G67" s="134">
        <v>0</v>
      </c>
      <c r="H67" s="135">
        <v>0</v>
      </c>
      <c r="I67" s="136">
        <v>0</v>
      </c>
      <c r="J67" s="137">
        <v>0</v>
      </c>
      <c r="K67" s="132">
        <v>0</v>
      </c>
      <c r="L67" s="138">
        <v>0</v>
      </c>
      <c r="M67" s="139">
        <v>0</v>
      </c>
      <c r="N67" s="140">
        <v>48</v>
      </c>
      <c r="O67" s="141">
        <v>10</v>
      </c>
      <c r="P67" s="142">
        <v>58</v>
      </c>
      <c r="Q67" s="143">
        <v>31</v>
      </c>
      <c r="R67" s="144">
        <v>1</v>
      </c>
      <c r="S67" s="142">
        <v>32</v>
      </c>
      <c r="T67" s="145">
        <v>79</v>
      </c>
      <c r="U67" s="141">
        <v>11</v>
      </c>
      <c r="V67" s="146">
        <v>90</v>
      </c>
      <c r="W67" s="224">
        <v>90</v>
      </c>
      <c r="X67" s="231">
        <f t="shared" si="0"/>
        <v>0.008897676717745922</v>
      </c>
    </row>
    <row r="68" spans="1:24" ht="12.75">
      <c r="A68" s="46" t="s">
        <v>125</v>
      </c>
      <c r="B68" s="129">
        <v>0</v>
      </c>
      <c r="C68" s="130">
        <v>0</v>
      </c>
      <c r="D68" s="131">
        <v>0</v>
      </c>
      <c r="E68" s="132">
        <v>7</v>
      </c>
      <c r="F68" s="133">
        <v>3</v>
      </c>
      <c r="G68" s="134">
        <v>10</v>
      </c>
      <c r="H68" s="135">
        <v>6</v>
      </c>
      <c r="I68" s="136">
        <v>0</v>
      </c>
      <c r="J68" s="137">
        <v>6</v>
      </c>
      <c r="K68" s="132">
        <v>13</v>
      </c>
      <c r="L68" s="138">
        <v>3</v>
      </c>
      <c r="M68" s="139">
        <v>16</v>
      </c>
      <c r="N68" s="140">
        <v>0</v>
      </c>
      <c r="O68" s="141">
        <v>0</v>
      </c>
      <c r="P68" s="142">
        <v>0</v>
      </c>
      <c r="Q68" s="143">
        <v>0</v>
      </c>
      <c r="R68" s="144">
        <v>0</v>
      </c>
      <c r="S68" s="142">
        <v>0</v>
      </c>
      <c r="T68" s="145">
        <v>0</v>
      </c>
      <c r="U68" s="141">
        <v>0</v>
      </c>
      <c r="V68" s="146">
        <v>0</v>
      </c>
      <c r="W68" s="224">
        <v>16</v>
      </c>
      <c r="X68" s="231">
        <f t="shared" si="0"/>
        <v>0.0015818091942659417</v>
      </c>
    </row>
    <row r="69" spans="1:24" ht="12.75">
      <c r="A69" s="46" t="s">
        <v>29</v>
      </c>
      <c r="B69" s="129">
        <v>0</v>
      </c>
      <c r="C69" s="130">
        <v>0</v>
      </c>
      <c r="D69" s="131">
        <v>0</v>
      </c>
      <c r="E69" s="132">
        <v>0</v>
      </c>
      <c r="F69" s="133">
        <v>0</v>
      </c>
      <c r="G69" s="134">
        <v>0</v>
      </c>
      <c r="H69" s="135">
        <v>0</v>
      </c>
      <c r="I69" s="136">
        <v>0</v>
      </c>
      <c r="J69" s="137">
        <v>0</v>
      </c>
      <c r="K69" s="132">
        <v>0</v>
      </c>
      <c r="L69" s="138">
        <v>0</v>
      </c>
      <c r="M69" s="139">
        <v>0</v>
      </c>
      <c r="N69" s="140">
        <v>62</v>
      </c>
      <c r="O69" s="141">
        <v>34</v>
      </c>
      <c r="P69" s="142">
        <v>96</v>
      </c>
      <c r="Q69" s="143">
        <v>143</v>
      </c>
      <c r="R69" s="144">
        <v>38</v>
      </c>
      <c r="S69" s="142">
        <v>181</v>
      </c>
      <c r="T69" s="145">
        <v>205</v>
      </c>
      <c r="U69" s="141">
        <v>72</v>
      </c>
      <c r="V69" s="146">
        <v>277</v>
      </c>
      <c r="W69" s="224">
        <v>277</v>
      </c>
      <c r="X69" s="231">
        <f t="shared" si="0"/>
        <v>0.027385071675729115</v>
      </c>
    </row>
    <row r="70" spans="1:24" ht="12.75">
      <c r="A70" s="29" t="s">
        <v>83</v>
      </c>
      <c r="B70" s="129">
        <v>0</v>
      </c>
      <c r="C70" s="130">
        <v>0</v>
      </c>
      <c r="D70" s="131">
        <v>0</v>
      </c>
      <c r="E70" s="132">
        <v>3</v>
      </c>
      <c r="F70" s="133">
        <v>1</v>
      </c>
      <c r="G70" s="134">
        <v>4</v>
      </c>
      <c r="H70" s="135">
        <v>7</v>
      </c>
      <c r="I70" s="136">
        <v>1</v>
      </c>
      <c r="J70" s="137">
        <v>8</v>
      </c>
      <c r="K70" s="132">
        <v>10</v>
      </c>
      <c r="L70" s="138">
        <v>2</v>
      </c>
      <c r="M70" s="139">
        <v>12</v>
      </c>
      <c r="N70" s="140">
        <v>24</v>
      </c>
      <c r="O70" s="141">
        <v>18</v>
      </c>
      <c r="P70" s="142">
        <v>42</v>
      </c>
      <c r="Q70" s="143">
        <v>14</v>
      </c>
      <c r="R70" s="144">
        <v>4</v>
      </c>
      <c r="S70" s="142">
        <v>18</v>
      </c>
      <c r="T70" s="145">
        <v>38</v>
      </c>
      <c r="U70" s="141">
        <v>22</v>
      </c>
      <c r="V70" s="146">
        <v>60</v>
      </c>
      <c r="W70" s="224">
        <v>72</v>
      </c>
      <c r="X70" s="231">
        <f t="shared" si="0"/>
        <v>0.0071181413741967375</v>
      </c>
    </row>
    <row r="71" spans="1:24" ht="12.75">
      <c r="A71" s="18" t="s">
        <v>14</v>
      </c>
      <c r="B71" s="129">
        <v>0</v>
      </c>
      <c r="C71" s="130">
        <v>0</v>
      </c>
      <c r="D71" s="131">
        <v>0</v>
      </c>
      <c r="E71" s="132">
        <v>5</v>
      </c>
      <c r="F71" s="133">
        <v>0</v>
      </c>
      <c r="G71" s="134">
        <v>5</v>
      </c>
      <c r="H71" s="135">
        <v>2</v>
      </c>
      <c r="I71" s="136">
        <v>1</v>
      </c>
      <c r="J71" s="137">
        <v>3</v>
      </c>
      <c r="K71" s="132">
        <v>7</v>
      </c>
      <c r="L71" s="138">
        <v>1</v>
      </c>
      <c r="M71" s="139">
        <v>8</v>
      </c>
      <c r="N71" s="140">
        <v>0</v>
      </c>
      <c r="O71" s="141">
        <v>0</v>
      </c>
      <c r="P71" s="142">
        <v>0</v>
      </c>
      <c r="Q71" s="143">
        <v>0</v>
      </c>
      <c r="R71" s="144">
        <v>0</v>
      </c>
      <c r="S71" s="142">
        <v>0</v>
      </c>
      <c r="T71" s="145">
        <v>0</v>
      </c>
      <c r="U71" s="141">
        <v>0</v>
      </c>
      <c r="V71" s="146">
        <v>0</v>
      </c>
      <c r="W71" s="224">
        <v>8</v>
      </c>
      <c r="X71" s="231">
        <f t="shared" si="0"/>
        <v>0.0007909045971329708</v>
      </c>
    </row>
    <row r="72" spans="1:24" ht="12.75">
      <c r="A72" s="29" t="s">
        <v>51</v>
      </c>
      <c r="B72" s="129">
        <v>0</v>
      </c>
      <c r="C72" s="130">
        <v>0</v>
      </c>
      <c r="D72" s="131">
        <v>0</v>
      </c>
      <c r="E72" s="132">
        <v>38</v>
      </c>
      <c r="F72" s="133">
        <v>1</v>
      </c>
      <c r="G72" s="134">
        <v>39</v>
      </c>
      <c r="H72" s="135">
        <v>53</v>
      </c>
      <c r="I72" s="136">
        <v>2</v>
      </c>
      <c r="J72" s="137">
        <v>55</v>
      </c>
      <c r="K72" s="132">
        <v>91</v>
      </c>
      <c r="L72" s="138">
        <v>3</v>
      </c>
      <c r="M72" s="139">
        <v>94</v>
      </c>
      <c r="N72" s="140">
        <v>0</v>
      </c>
      <c r="O72" s="141">
        <v>0</v>
      </c>
      <c r="P72" s="142">
        <v>0</v>
      </c>
      <c r="Q72" s="143">
        <v>0</v>
      </c>
      <c r="R72" s="144">
        <v>0</v>
      </c>
      <c r="S72" s="142">
        <v>0</v>
      </c>
      <c r="T72" s="145">
        <v>0</v>
      </c>
      <c r="U72" s="141">
        <v>0</v>
      </c>
      <c r="V72" s="146">
        <v>0</v>
      </c>
      <c r="W72" s="224">
        <v>94</v>
      </c>
      <c r="X72" s="231">
        <f aca="true" t="shared" si="1" ref="X72:X135">W72/$W$151</f>
        <v>0.009293129016312407</v>
      </c>
    </row>
    <row r="73" spans="1:24" ht="12.75">
      <c r="A73" s="29" t="s">
        <v>130</v>
      </c>
      <c r="B73" s="129">
        <v>0</v>
      </c>
      <c r="C73" s="130">
        <v>0</v>
      </c>
      <c r="D73" s="131">
        <v>0</v>
      </c>
      <c r="E73" s="132">
        <v>0</v>
      </c>
      <c r="F73" s="133">
        <v>0</v>
      </c>
      <c r="G73" s="134">
        <v>0</v>
      </c>
      <c r="H73" s="135">
        <v>3</v>
      </c>
      <c r="I73" s="136">
        <v>0</v>
      </c>
      <c r="J73" s="137">
        <v>3</v>
      </c>
      <c r="K73" s="132">
        <v>3</v>
      </c>
      <c r="L73" s="138">
        <v>0</v>
      </c>
      <c r="M73" s="139">
        <v>3</v>
      </c>
      <c r="N73" s="140">
        <v>4</v>
      </c>
      <c r="O73" s="141">
        <v>1</v>
      </c>
      <c r="P73" s="142">
        <v>5</v>
      </c>
      <c r="Q73" s="143">
        <v>3</v>
      </c>
      <c r="R73" s="144">
        <v>0</v>
      </c>
      <c r="S73" s="142">
        <v>3</v>
      </c>
      <c r="T73" s="145">
        <v>7</v>
      </c>
      <c r="U73" s="141">
        <v>1</v>
      </c>
      <c r="V73" s="146">
        <v>8</v>
      </c>
      <c r="W73" s="224">
        <v>11</v>
      </c>
      <c r="X73" s="231">
        <f t="shared" si="1"/>
        <v>0.001087493821057835</v>
      </c>
    </row>
    <row r="74" spans="1:24" ht="12.75">
      <c r="A74" s="46" t="s">
        <v>77</v>
      </c>
      <c r="B74" s="129">
        <v>0</v>
      </c>
      <c r="C74" s="130">
        <v>0</v>
      </c>
      <c r="D74" s="131">
        <v>0</v>
      </c>
      <c r="E74" s="132">
        <v>0</v>
      </c>
      <c r="F74" s="133">
        <v>0</v>
      </c>
      <c r="G74" s="134">
        <v>0</v>
      </c>
      <c r="H74" s="135">
        <v>1</v>
      </c>
      <c r="I74" s="136">
        <v>0</v>
      </c>
      <c r="J74" s="137">
        <v>1</v>
      </c>
      <c r="K74" s="132">
        <v>1</v>
      </c>
      <c r="L74" s="138">
        <v>0</v>
      </c>
      <c r="M74" s="139">
        <v>1</v>
      </c>
      <c r="N74" s="140">
        <v>4</v>
      </c>
      <c r="O74" s="141">
        <v>6</v>
      </c>
      <c r="P74" s="142">
        <v>10</v>
      </c>
      <c r="Q74" s="143">
        <v>7</v>
      </c>
      <c r="R74" s="144">
        <v>4</v>
      </c>
      <c r="S74" s="142">
        <v>11</v>
      </c>
      <c r="T74" s="145">
        <v>11</v>
      </c>
      <c r="U74" s="141">
        <v>10</v>
      </c>
      <c r="V74" s="146">
        <v>21</v>
      </c>
      <c r="W74" s="224">
        <v>22</v>
      </c>
      <c r="X74" s="231">
        <f t="shared" si="1"/>
        <v>0.00217498764211567</v>
      </c>
    </row>
    <row r="75" spans="1:24" ht="12.75">
      <c r="A75" s="46" t="s">
        <v>32</v>
      </c>
      <c r="B75" s="129">
        <v>0</v>
      </c>
      <c r="C75" s="130">
        <v>0</v>
      </c>
      <c r="D75" s="131">
        <v>0</v>
      </c>
      <c r="E75" s="132">
        <v>0</v>
      </c>
      <c r="F75" s="133">
        <v>0</v>
      </c>
      <c r="G75" s="134">
        <v>0</v>
      </c>
      <c r="H75" s="135">
        <v>0</v>
      </c>
      <c r="I75" s="136">
        <v>0</v>
      </c>
      <c r="J75" s="137">
        <v>0</v>
      </c>
      <c r="K75" s="132">
        <v>0</v>
      </c>
      <c r="L75" s="138">
        <v>0</v>
      </c>
      <c r="M75" s="139">
        <v>0</v>
      </c>
      <c r="N75" s="140">
        <v>1</v>
      </c>
      <c r="O75" s="141">
        <v>1</v>
      </c>
      <c r="P75" s="142">
        <v>2</v>
      </c>
      <c r="Q75" s="143">
        <v>3</v>
      </c>
      <c r="R75" s="144">
        <v>2</v>
      </c>
      <c r="S75" s="142">
        <v>5</v>
      </c>
      <c r="T75" s="145">
        <v>4</v>
      </c>
      <c r="U75" s="141">
        <v>3</v>
      </c>
      <c r="V75" s="146">
        <v>7</v>
      </c>
      <c r="W75" s="224">
        <v>7</v>
      </c>
      <c r="X75" s="231">
        <f t="shared" si="1"/>
        <v>0.0006920415224913495</v>
      </c>
    </row>
    <row r="76" spans="1:24" ht="12.75">
      <c r="A76" s="46" t="s">
        <v>86</v>
      </c>
      <c r="B76" s="129">
        <v>0</v>
      </c>
      <c r="C76" s="130">
        <v>0</v>
      </c>
      <c r="D76" s="131">
        <v>0</v>
      </c>
      <c r="E76" s="132">
        <v>1</v>
      </c>
      <c r="F76" s="133">
        <v>0</v>
      </c>
      <c r="G76" s="134">
        <v>1</v>
      </c>
      <c r="H76" s="135">
        <v>0</v>
      </c>
      <c r="I76" s="136">
        <v>1</v>
      </c>
      <c r="J76" s="137">
        <v>1</v>
      </c>
      <c r="K76" s="132">
        <v>1</v>
      </c>
      <c r="L76" s="138">
        <v>1</v>
      </c>
      <c r="M76" s="139">
        <v>2</v>
      </c>
      <c r="N76" s="140">
        <v>2</v>
      </c>
      <c r="O76" s="141">
        <v>1</v>
      </c>
      <c r="P76" s="142">
        <v>3</v>
      </c>
      <c r="Q76" s="143">
        <v>5</v>
      </c>
      <c r="R76" s="144">
        <v>5</v>
      </c>
      <c r="S76" s="142">
        <v>10</v>
      </c>
      <c r="T76" s="145">
        <v>7</v>
      </c>
      <c r="U76" s="141">
        <v>6</v>
      </c>
      <c r="V76" s="146">
        <v>13</v>
      </c>
      <c r="W76" s="224">
        <v>15</v>
      </c>
      <c r="X76" s="231">
        <f t="shared" si="1"/>
        <v>0.0014829461196243204</v>
      </c>
    </row>
    <row r="77" spans="1:24" ht="12.75">
      <c r="A77" s="46" t="s">
        <v>172</v>
      </c>
      <c r="B77" s="129">
        <v>3</v>
      </c>
      <c r="C77" s="130">
        <v>0</v>
      </c>
      <c r="D77" s="131">
        <v>3</v>
      </c>
      <c r="E77" s="132">
        <v>3</v>
      </c>
      <c r="F77" s="133">
        <v>0</v>
      </c>
      <c r="G77" s="134">
        <v>3</v>
      </c>
      <c r="H77" s="135">
        <v>6</v>
      </c>
      <c r="I77" s="136">
        <v>0</v>
      </c>
      <c r="J77" s="137">
        <v>6</v>
      </c>
      <c r="K77" s="132">
        <v>9</v>
      </c>
      <c r="L77" s="138">
        <v>0</v>
      </c>
      <c r="M77" s="139">
        <v>9</v>
      </c>
      <c r="N77" s="140">
        <v>12</v>
      </c>
      <c r="O77" s="141">
        <v>8</v>
      </c>
      <c r="P77" s="142">
        <v>20</v>
      </c>
      <c r="Q77" s="143">
        <v>11</v>
      </c>
      <c r="R77" s="144">
        <v>13</v>
      </c>
      <c r="S77" s="142">
        <v>24</v>
      </c>
      <c r="T77" s="145">
        <v>23</v>
      </c>
      <c r="U77" s="141">
        <v>21</v>
      </c>
      <c r="V77" s="146">
        <v>44</v>
      </c>
      <c r="W77" s="224">
        <v>56</v>
      </c>
      <c r="X77" s="231">
        <f t="shared" si="1"/>
        <v>0.005536332179930796</v>
      </c>
    </row>
    <row r="78" spans="1:24" ht="12.75">
      <c r="A78" s="46" t="s">
        <v>178</v>
      </c>
      <c r="B78" s="129">
        <v>0</v>
      </c>
      <c r="C78" s="130">
        <v>0</v>
      </c>
      <c r="D78" s="131">
        <v>0</v>
      </c>
      <c r="E78" s="132">
        <v>0</v>
      </c>
      <c r="F78" s="133">
        <v>0</v>
      </c>
      <c r="G78" s="134">
        <v>0</v>
      </c>
      <c r="H78" s="135">
        <v>0</v>
      </c>
      <c r="I78" s="136">
        <v>0</v>
      </c>
      <c r="J78" s="137">
        <v>0</v>
      </c>
      <c r="K78" s="132">
        <v>0</v>
      </c>
      <c r="L78" s="138">
        <v>0</v>
      </c>
      <c r="M78" s="139">
        <v>0</v>
      </c>
      <c r="N78" s="140">
        <v>1</v>
      </c>
      <c r="O78" s="141">
        <v>1</v>
      </c>
      <c r="P78" s="142">
        <v>2</v>
      </c>
      <c r="Q78" s="143">
        <v>0</v>
      </c>
      <c r="R78" s="144">
        <v>0</v>
      </c>
      <c r="S78" s="142">
        <v>0</v>
      </c>
      <c r="T78" s="145">
        <v>1</v>
      </c>
      <c r="U78" s="141">
        <v>1</v>
      </c>
      <c r="V78" s="146">
        <v>2</v>
      </c>
      <c r="W78" s="224">
        <v>2</v>
      </c>
      <c r="X78" s="231">
        <f t="shared" si="1"/>
        <v>0.0001977261492832427</v>
      </c>
    </row>
    <row r="79" spans="1:24" ht="12.75">
      <c r="A79" s="18" t="s">
        <v>173</v>
      </c>
      <c r="B79" s="129">
        <v>0</v>
      </c>
      <c r="C79" s="130">
        <v>0</v>
      </c>
      <c r="D79" s="131">
        <v>0</v>
      </c>
      <c r="E79" s="132">
        <v>0</v>
      </c>
      <c r="F79" s="133">
        <v>0</v>
      </c>
      <c r="G79" s="134">
        <v>0</v>
      </c>
      <c r="H79" s="135">
        <v>0</v>
      </c>
      <c r="I79" s="136">
        <v>0</v>
      </c>
      <c r="J79" s="137">
        <v>0</v>
      </c>
      <c r="K79" s="132">
        <v>0</v>
      </c>
      <c r="L79" s="138">
        <v>0</v>
      </c>
      <c r="M79" s="139">
        <v>0</v>
      </c>
      <c r="N79" s="140">
        <v>0</v>
      </c>
      <c r="O79" s="141">
        <v>0</v>
      </c>
      <c r="P79" s="142">
        <v>0</v>
      </c>
      <c r="Q79" s="143">
        <v>0</v>
      </c>
      <c r="R79" s="144">
        <v>0</v>
      </c>
      <c r="S79" s="142">
        <v>0</v>
      </c>
      <c r="T79" s="145">
        <v>0</v>
      </c>
      <c r="U79" s="141">
        <v>0</v>
      </c>
      <c r="V79" s="146">
        <v>0</v>
      </c>
      <c r="W79" s="224">
        <v>0</v>
      </c>
      <c r="X79" s="231">
        <f t="shared" si="1"/>
        <v>0</v>
      </c>
    </row>
    <row r="80" spans="1:24" ht="12.75">
      <c r="A80" s="46" t="s">
        <v>27</v>
      </c>
      <c r="B80" s="129">
        <v>0</v>
      </c>
      <c r="C80" s="130">
        <v>0</v>
      </c>
      <c r="D80" s="131">
        <v>0</v>
      </c>
      <c r="E80" s="132">
        <v>0</v>
      </c>
      <c r="F80" s="133">
        <v>0</v>
      </c>
      <c r="G80" s="134">
        <v>0</v>
      </c>
      <c r="H80" s="135">
        <v>0</v>
      </c>
      <c r="I80" s="136">
        <v>0</v>
      </c>
      <c r="J80" s="137">
        <v>0</v>
      </c>
      <c r="K80" s="132">
        <v>0</v>
      </c>
      <c r="L80" s="138">
        <v>0</v>
      </c>
      <c r="M80" s="139">
        <v>0</v>
      </c>
      <c r="N80" s="140">
        <v>0</v>
      </c>
      <c r="O80" s="141">
        <v>0</v>
      </c>
      <c r="P80" s="142">
        <v>0</v>
      </c>
      <c r="Q80" s="143">
        <v>0</v>
      </c>
      <c r="R80" s="144">
        <v>0</v>
      </c>
      <c r="S80" s="142">
        <v>0</v>
      </c>
      <c r="T80" s="145">
        <v>0</v>
      </c>
      <c r="U80" s="141">
        <v>0</v>
      </c>
      <c r="V80" s="146">
        <v>0</v>
      </c>
      <c r="W80" s="224">
        <v>0</v>
      </c>
      <c r="X80" s="231">
        <f t="shared" si="1"/>
        <v>0</v>
      </c>
    </row>
    <row r="81" spans="1:24" ht="12.75">
      <c r="A81" s="29" t="s">
        <v>15</v>
      </c>
      <c r="B81" s="129">
        <v>0</v>
      </c>
      <c r="C81" s="130">
        <v>0</v>
      </c>
      <c r="D81" s="131">
        <v>0</v>
      </c>
      <c r="E81" s="132">
        <v>5</v>
      </c>
      <c r="F81" s="133">
        <v>1</v>
      </c>
      <c r="G81" s="134">
        <v>6</v>
      </c>
      <c r="H81" s="135">
        <v>10</v>
      </c>
      <c r="I81" s="136">
        <v>8</v>
      </c>
      <c r="J81" s="137">
        <v>18</v>
      </c>
      <c r="K81" s="132">
        <v>15</v>
      </c>
      <c r="L81" s="138">
        <v>9</v>
      </c>
      <c r="M81" s="139">
        <v>24</v>
      </c>
      <c r="N81" s="140">
        <v>13</v>
      </c>
      <c r="O81" s="141">
        <v>6</v>
      </c>
      <c r="P81" s="142">
        <v>19</v>
      </c>
      <c r="Q81" s="143">
        <v>7</v>
      </c>
      <c r="R81" s="144">
        <v>5</v>
      </c>
      <c r="S81" s="142">
        <v>12</v>
      </c>
      <c r="T81" s="145">
        <v>20</v>
      </c>
      <c r="U81" s="141">
        <v>11</v>
      </c>
      <c r="V81" s="146">
        <v>31</v>
      </c>
      <c r="W81" s="224">
        <v>55</v>
      </c>
      <c r="X81" s="231">
        <f t="shared" si="1"/>
        <v>0.005437469105289174</v>
      </c>
    </row>
    <row r="82" spans="1:24" ht="12.75">
      <c r="A82" s="46" t="s">
        <v>149</v>
      </c>
      <c r="B82" s="129">
        <v>0</v>
      </c>
      <c r="C82" s="130">
        <v>0</v>
      </c>
      <c r="D82" s="131">
        <v>0</v>
      </c>
      <c r="E82" s="132">
        <v>0</v>
      </c>
      <c r="F82" s="133">
        <v>0</v>
      </c>
      <c r="G82" s="134">
        <v>0</v>
      </c>
      <c r="H82" s="135">
        <v>0</v>
      </c>
      <c r="I82" s="136">
        <v>0</v>
      </c>
      <c r="J82" s="137">
        <v>0</v>
      </c>
      <c r="K82" s="132">
        <v>0</v>
      </c>
      <c r="L82" s="138">
        <v>0</v>
      </c>
      <c r="M82" s="139">
        <v>0</v>
      </c>
      <c r="N82" s="140">
        <v>2</v>
      </c>
      <c r="O82" s="141">
        <v>2</v>
      </c>
      <c r="P82" s="142">
        <v>4</v>
      </c>
      <c r="Q82" s="143">
        <v>0</v>
      </c>
      <c r="R82" s="144">
        <v>0</v>
      </c>
      <c r="S82" s="142">
        <v>0</v>
      </c>
      <c r="T82" s="145">
        <v>2</v>
      </c>
      <c r="U82" s="141">
        <v>2</v>
      </c>
      <c r="V82" s="146">
        <v>4</v>
      </c>
      <c r="W82" s="224">
        <v>4</v>
      </c>
      <c r="X82" s="231">
        <f t="shared" si="1"/>
        <v>0.0003954522985664854</v>
      </c>
    </row>
    <row r="83" spans="1:24" ht="12.75">
      <c r="A83" s="46" t="s">
        <v>79</v>
      </c>
      <c r="B83" s="129">
        <v>0</v>
      </c>
      <c r="C83" s="130">
        <v>0</v>
      </c>
      <c r="D83" s="131">
        <v>0</v>
      </c>
      <c r="E83" s="132">
        <v>0</v>
      </c>
      <c r="F83" s="133">
        <v>0</v>
      </c>
      <c r="G83" s="134">
        <v>0</v>
      </c>
      <c r="H83" s="135">
        <v>0</v>
      </c>
      <c r="I83" s="136">
        <v>0</v>
      </c>
      <c r="J83" s="137">
        <v>0</v>
      </c>
      <c r="K83" s="132">
        <v>0</v>
      </c>
      <c r="L83" s="138">
        <v>0</v>
      </c>
      <c r="M83" s="139">
        <v>0</v>
      </c>
      <c r="N83" s="140">
        <v>2</v>
      </c>
      <c r="O83" s="141">
        <v>1</v>
      </c>
      <c r="P83" s="142">
        <v>3</v>
      </c>
      <c r="Q83" s="143">
        <v>4</v>
      </c>
      <c r="R83" s="144">
        <v>0</v>
      </c>
      <c r="S83" s="142">
        <v>4</v>
      </c>
      <c r="T83" s="145">
        <v>6</v>
      </c>
      <c r="U83" s="141">
        <v>1</v>
      </c>
      <c r="V83" s="146">
        <v>7</v>
      </c>
      <c r="W83" s="224">
        <v>7</v>
      </c>
      <c r="X83" s="231">
        <f t="shared" si="1"/>
        <v>0.0006920415224913495</v>
      </c>
    </row>
    <row r="84" spans="1:24" ht="12.75">
      <c r="A84" s="18" t="s">
        <v>72</v>
      </c>
      <c r="B84" s="129">
        <v>0</v>
      </c>
      <c r="C84" s="130">
        <v>0</v>
      </c>
      <c r="D84" s="131">
        <v>0</v>
      </c>
      <c r="E84" s="132">
        <v>0</v>
      </c>
      <c r="F84" s="133">
        <v>0</v>
      </c>
      <c r="G84" s="134">
        <v>0</v>
      </c>
      <c r="H84" s="135">
        <v>0</v>
      </c>
      <c r="I84" s="136">
        <v>0</v>
      </c>
      <c r="J84" s="137">
        <v>0</v>
      </c>
      <c r="K84" s="132">
        <v>0</v>
      </c>
      <c r="L84" s="138">
        <v>0</v>
      </c>
      <c r="M84" s="139">
        <v>0</v>
      </c>
      <c r="N84" s="140">
        <v>0</v>
      </c>
      <c r="O84" s="141">
        <v>0</v>
      </c>
      <c r="P84" s="142">
        <v>0</v>
      </c>
      <c r="Q84" s="143">
        <v>0</v>
      </c>
      <c r="R84" s="144">
        <v>0</v>
      </c>
      <c r="S84" s="142">
        <v>0</v>
      </c>
      <c r="T84" s="145">
        <v>0</v>
      </c>
      <c r="U84" s="141">
        <v>0</v>
      </c>
      <c r="V84" s="146">
        <v>0</v>
      </c>
      <c r="W84" s="224">
        <v>0</v>
      </c>
      <c r="X84" s="231">
        <f t="shared" si="1"/>
        <v>0</v>
      </c>
    </row>
    <row r="85" spans="1:24" ht="12.75">
      <c r="A85" s="46" t="s">
        <v>12</v>
      </c>
      <c r="B85" s="129">
        <v>1</v>
      </c>
      <c r="C85" s="130">
        <v>0</v>
      </c>
      <c r="D85" s="131">
        <v>1</v>
      </c>
      <c r="E85" s="132">
        <v>1</v>
      </c>
      <c r="F85" s="133">
        <v>0</v>
      </c>
      <c r="G85" s="134">
        <v>1</v>
      </c>
      <c r="H85" s="135">
        <v>8</v>
      </c>
      <c r="I85" s="136">
        <v>1</v>
      </c>
      <c r="J85" s="137">
        <v>9</v>
      </c>
      <c r="K85" s="132">
        <v>9</v>
      </c>
      <c r="L85" s="138">
        <v>1</v>
      </c>
      <c r="M85" s="139">
        <v>10</v>
      </c>
      <c r="N85" s="140">
        <v>4</v>
      </c>
      <c r="O85" s="141">
        <v>5</v>
      </c>
      <c r="P85" s="142">
        <v>9</v>
      </c>
      <c r="Q85" s="143">
        <v>6</v>
      </c>
      <c r="R85" s="144">
        <v>7</v>
      </c>
      <c r="S85" s="142">
        <v>13</v>
      </c>
      <c r="T85" s="145">
        <v>10</v>
      </c>
      <c r="U85" s="141">
        <v>12</v>
      </c>
      <c r="V85" s="146">
        <v>22</v>
      </c>
      <c r="W85" s="224">
        <v>33</v>
      </c>
      <c r="X85" s="231">
        <f t="shared" si="1"/>
        <v>0.0032624814631735046</v>
      </c>
    </row>
    <row r="86" spans="1:24" ht="12.75">
      <c r="A86" s="46" t="s">
        <v>129</v>
      </c>
      <c r="B86" s="129">
        <v>0</v>
      </c>
      <c r="C86" s="130">
        <v>0</v>
      </c>
      <c r="D86" s="131">
        <v>0</v>
      </c>
      <c r="E86" s="132">
        <v>3</v>
      </c>
      <c r="F86" s="133">
        <v>0</v>
      </c>
      <c r="G86" s="134">
        <v>3</v>
      </c>
      <c r="H86" s="135">
        <v>0</v>
      </c>
      <c r="I86" s="136">
        <v>1</v>
      </c>
      <c r="J86" s="137">
        <v>1</v>
      </c>
      <c r="K86" s="132">
        <v>3</v>
      </c>
      <c r="L86" s="138">
        <v>1</v>
      </c>
      <c r="M86" s="139">
        <v>4</v>
      </c>
      <c r="N86" s="140">
        <v>0</v>
      </c>
      <c r="O86" s="141">
        <v>0</v>
      </c>
      <c r="P86" s="142">
        <v>0</v>
      </c>
      <c r="Q86" s="143">
        <v>0</v>
      </c>
      <c r="R86" s="144">
        <v>0</v>
      </c>
      <c r="S86" s="142">
        <v>0</v>
      </c>
      <c r="T86" s="145">
        <v>0</v>
      </c>
      <c r="U86" s="141">
        <v>0</v>
      </c>
      <c r="V86" s="146">
        <v>0</v>
      </c>
      <c r="W86" s="224">
        <v>4</v>
      </c>
      <c r="X86" s="231">
        <f t="shared" si="1"/>
        <v>0.0003954522985664854</v>
      </c>
    </row>
    <row r="87" spans="1:24" ht="12.75">
      <c r="A87" s="46" t="s">
        <v>254</v>
      </c>
      <c r="B87" s="129">
        <v>0</v>
      </c>
      <c r="C87" s="130">
        <v>0</v>
      </c>
      <c r="D87" s="131">
        <v>0</v>
      </c>
      <c r="E87" s="132">
        <v>0</v>
      </c>
      <c r="F87" s="133">
        <v>0</v>
      </c>
      <c r="G87" s="134">
        <v>0</v>
      </c>
      <c r="H87" s="135">
        <v>0</v>
      </c>
      <c r="I87" s="136">
        <v>0</v>
      </c>
      <c r="J87" s="137">
        <v>0</v>
      </c>
      <c r="K87" s="132">
        <v>0</v>
      </c>
      <c r="L87" s="138">
        <v>0</v>
      </c>
      <c r="M87" s="139">
        <v>0</v>
      </c>
      <c r="N87" s="140">
        <v>0</v>
      </c>
      <c r="O87" s="141">
        <v>1</v>
      </c>
      <c r="P87" s="142">
        <v>1</v>
      </c>
      <c r="Q87" s="143">
        <v>0</v>
      </c>
      <c r="R87" s="144">
        <v>0</v>
      </c>
      <c r="S87" s="142">
        <v>0</v>
      </c>
      <c r="T87" s="145">
        <v>0</v>
      </c>
      <c r="U87" s="141">
        <v>1</v>
      </c>
      <c r="V87" s="146">
        <v>1</v>
      </c>
      <c r="W87" s="224">
        <v>1</v>
      </c>
      <c r="X87" s="231">
        <f t="shared" si="1"/>
        <v>9.886307464162135E-05</v>
      </c>
    </row>
    <row r="88" spans="1:24" ht="12.75">
      <c r="A88" s="29" t="s">
        <v>6</v>
      </c>
      <c r="B88" s="129">
        <v>0</v>
      </c>
      <c r="C88" s="130">
        <v>0</v>
      </c>
      <c r="D88" s="131">
        <v>0</v>
      </c>
      <c r="E88" s="132">
        <v>1</v>
      </c>
      <c r="F88" s="133">
        <v>1</v>
      </c>
      <c r="G88" s="134">
        <v>2</v>
      </c>
      <c r="H88" s="135">
        <v>0</v>
      </c>
      <c r="I88" s="136">
        <v>0</v>
      </c>
      <c r="J88" s="137">
        <v>0</v>
      </c>
      <c r="K88" s="132">
        <v>1</v>
      </c>
      <c r="L88" s="138">
        <v>1</v>
      </c>
      <c r="M88" s="139">
        <v>2</v>
      </c>
      <c r="N88" s="140">
        <v>48</v>
      </c>
      <c r="O88" s="141">
        <v>12</v>
      </c>
      <c r="P88" s="142">
        <v>60</v>
      </c>
      <c r="Q88" s="143">
        <v>20</v>
      </c>
      <c r="R88" s="144">
        <v>5</v>
      </c>
      <c r="S88" s="142">
        <v>25</v>
      </c>
      <c r="T88" s="145">
        <v>68</v>
      </c>
      <c r="U88" s="141">
        <v>17</v>
      </c>
      <c r="V88" s="146">
        <v>85</v>
      </c>
      <c r="W88" s="224">
        <v>87</v>
      </c>
      <c r="X88" s="231">
        <f t="shared" si="1"/>
        <v>0.008601087493821057</v>
      </c>
    </row>
    <row r="89" spans="1:24" ht="12.75">
      <c r="A89" s="29" t="s">
        <v>53</v>
      </c>
      <c r="B89" s="129">
        <v>7</v>
      </c>
      <c r="C89" s="130">
        <v>2</v>
      </c>
      <c r="D89" s="131">
        <v>9</v>
      </c>
      <c r="E89" s="132">
        <v>35</v>
      </c>
      <c r="F89" s="133">
        <v>14</v>
      </c>
      <c r="G89" s="134">
        <v>49</v>
      </c>
      <c r="H89" s="135">
        <v>130</v>
      </c>
      <c r="I89" s="136">
        <v>39</v>
      </c>
      <c r="J89" s="137">
        <v>169</v>
      </c>
      <c r="K89" s="132">
        <v>165</v>
      </c>
      <c r="L89" s="138">
        <v>53</v>
      </c>
      <c r="M89" s="139">
        <v>218</v>
      </c>
      <c r="N89" s="140">
        <v>138</v>
      </c>
      <c r="O89" s="141">
        <v>94</v>
      </c>
      <c r="P89" s="142">
        <v>232</v>
      </c>
      <c r="Q89" s="143">
        <v>116</v>
      </c>
      <c r="R89" s="144">
        <v>77</v>
      </c>
      <c r="S89" s="142">
        <v>193</v>
      </c>
      <c r="T89" s="145">
        <v>254</v>
      </c>
      <c r="U89" s="141">
        <v>171</v>
      </c>
      <c r="V89" s="146">
        <v>425</v>
      </c>
      <c r="W89" s="224">
        <v>652</v>
      </c>
      <c r="X89" s="231">
        <f t="shared" si="1"/>
        <v>0.06445872466633712</v>
      </c>
    </row>
    <row r="90" spans="1:24" ht="12.75">
      <c r="A90" s="46" t="s">
        <v>114</v>
      </c>
      <c r="B90" s="129">
        <v>0</v>
      </c>
      <c r="C90" s="130">
        <v>0</v>
      </c>
      <c r="D90" s="131">
        <v>0</v>
      </c>
      <c r="E90" s="132">
        <v>4</v>
      </c>
      <c r="F90" s="133">
        <v>1</v>
      </c>
      <c r="G90" s="134">
        <v>5</v>
      </c>
      <c r="H90" s="135">
        <v>0</v>
      </c>
      <c r="I90" s="136">
        <v>1</v>
      </c>
      <c r="J90" s="137">
        <v>1</v>
      </c>
      <c r="K90" s="132">
        <v>4</v>
      </c>
      <c r="L90" s="138">
        <v>2</v>
      </c>
      <c r="M90" s="139">
        <v>6</v>
      </c>
      <c r="N90" s="140">
        <v>2</v>
      </c>
      <c r="O90" s="141">
        <v>2</v>
      </c>
      <c r="P90" s="142">
        <v>4</v>
      </c>
      <c r="Q90" s="143">
        <v>0</v>
      </c>
      <c r="R90" s="144">
        <v>2</v>
      </c>
      <c r="S90" s="142">
        <v>2</v>
      </c>
      <c r="T90" s="145">
        <v>2</v>
      </c>
      <c r="U90" s="141">
        <v>4</v>
      </c>
      <c r="V90" s="146">
        <v>6</v>
      </c>
      <c r="W90" s="224">
        <v>12</v>
      </c>
      <c r="X90" s="231">
        <f t="shared" si="1"/>
        <v>0.0011863568956994562</v>
      </c>
    </row>
    <row r="91" spans="1:24" ht="12.75">
      <c r="A91" s="46" t="s">
        <v>46</v>
      </c>
      <c r="B91" s="129">
        <v>0</v>
      </c>
      <c r="C91" s="130">
        <v>0</v>
      </c>
      <c r="D91" s="131">
        <v>0</v>
      </c>
      <c r="E91" s="132">
        <v>0</v>
      </c>
      <c r="F91" s="133">
        <v>0</v>
      </c>
      <c r="G91" s="134">
        <v>0</v>
      </c>
      <c r="H91" s="135">
        <v>1</v>
      </c>
      <c r="I91" s="136">
        <v>0</v>
      </c>
      <c r="J91" s="137">
        <v>1</v>
      </c>
      <c r="K91" s="132">
        <v>1</v>
      </c>
      <c r="L91" s="138">
        <v>0</v>
      </c>
      <c r="M91" s="139">
        <v>1</v>
      </c>
      <c r="N91" s="140">
        <v>23</v>
      </c>
      <c r="O91" s="141">
        <v>8</v>
      </c>
      <c r="P91" s="142">
        <v>31</v>
      </c>
      <c r="Q91" s="143">
        <v>22</v>
      </c>
      <c r="R91" s="144">
        <v>3</v>
      </c>
      <c r="S91" s="142">
        <v>25</v>
      </c>
      <c r="T91" s="145">
        <v>45</v>
      </c>
      <c r="U91" s="141">
        <v>11</v>
      </c>
      <c r="V91" s="146">
        <v>56</v>
      </c>
      <c r="W91" s="224">
        <v>57</v>
      </c>
      <c r="X91" s="231">
        <f t="shared" si="1"/>
        <v>0.005635195254572417</v>
      </c>
    </row>
    <row r="92" spans="1:24" ht="12.75">
      <c r="A92" s="46" t="s">
        <v>17</v>
      </c>
      <c r="B92" s="129">
        <v>0</v>
      </c>
      <c r="C92" s="130">
        <v>0</v>
      </c>
      <c r="D92" s="131">
        <v>0</v>
      </c>
      <c r="E92" s="132">
        <v>4</v>
      </c>
      <c r="F92" s="133">
        <v>4</v>
      </c>
      <c r="G92" s="134">
        <v>8</v>
      </c>
      <c r="H92" s="135">
        <v>3</v>
      </c>
      <c r="I92" s="136">
        <v>3</v>
      </c>
      <c r="J92" s="137">
        <v>6</v>
      </c>
      <c r="K92" s="132">
        <v>7</v>
      </c>
      <c r="L92" s="138">
        <v>7</v>
      </c>
      <c r="M92" s="139">
        <v>14</v>
      </c>
      <c r="N92" s="140">
        <v>2</v>
      </c>
      <c r="O92" s="141">
        <v>4</v>
      </c>
      <c r="P92" s="142">
        <v>6</v>
      </c>
      <c r="Q92" s="143">
        <v>2</v>
      </c>
      <c r="R92" s="144">
        <v>0</v>
      </c>
      <c r="S92" s="142">
        <v>2</v>
      </c>
      <c r="T92" s="145">
        <v>4</v>
      </c>
      <c r="U92" s="141">
        <v>4</v>
      </c>
      <c r="V92" s="146">
        <v>8</v>
      </c>
      <c r="W92" s="224">
        <v>22</v>
      </c>
      <c r="X92" s="231">
        <f t="shared" si="1"/>
        <v>0.00217498764211567</v>
      </c>
    </row>
    <row r="93" spans="1:24" ht="12.75">
      <c r="A93" s="46" t="s">
        <v>107</v>
      </c>
      <c r="B93" s="129">
        <v>0</v>
      </c>
      <c r="C93" s="130">
        <v>0</v>
      </c>
      <c r="D93" s="131">
        <v>0</v>
      </c>
      <c r="E93" s="132">
        <v>0</v>
      </c>
      <c r="F93" s="133">
        <v>0</v>
      </c>
      <c r="G93" s="134">
        <v>0</v>
      </c>
      <c r="H93" s="135">
        <v>2</v>
      </c>
      <c r="I93" s="136">
        <v>4</v>
      </c>
      <c r="J93" s="137">
        <v>6</v>
      </c>
      <c r="K93" s="132">
        <v>2</v>
      </c>
      <c r="L93" s="138">
        <v>4</v>
      </c>
      <c r="M93" s="139">
        <v>6</v>
      </c>
      <c r="N93" s="140">
        <v>1</v>
      </c>
      <c r="O93" s="141">
        <v>1</v>
      </c>
      <c r="P93" s="142">
        <v>2</v>
      </c>
      <c r="Q93" s="143">
        <v>1</v>
      </c>
      <c r="R93" s="144">
        <v>1</v>
      </c>
      <c r="S93" s="142">
        <v>2</v>
      </c>
      <c r="T93" s="145">
        <v>2</v>
      </c>
      <c r="U93" s="141">
        <v>2</v>
      </c>
      <c r="V93" s="146">
        <v>4</v>
      </c>
      <c r="W93" s="224">
        <v>10</v>
      </c>
      <c r="X93" s="231">
        <f t="shared" si="1"/>
        <v>0.0009886307464162135</v>
      </c>
    </row>
    <row r="94" spans="1:24" ht="12.75">
      <c r="A94" s="29" t="s">
        <v>120</v>
      </c>
      <c r="B94" s="129">
        <v>0</v>
      </c>
      <c r="C94" s="130">
        <v>0</v>
      </c>
      <c r="D94" s="131">
        <v>0</v>
      </c>
      <c r="E94" s="132">
        <v>0</v>
      </c>
      <c r="F94" s="133">
        <v>0</v>
      </c>
      <c r="G94" s="134">
        <v>0</v>
      </c>
      <c r="H94" s="135">
        <v>0</v>
      </c>
      <c r="I94" s="136">
        <v>0</v>
      </c>
      <c r="J94" s="137">
        <v>0</v>
      </c>
      <c r="K94" s="132">
        <v>0</v>
      </c>
      <c r="L94" s="138">
        <v>0</v>
      </c>
      <c r="M94" s="139">
        <v>0</v>
      </c>
      <c r="N94" s="140">
        <v>1</v>
      </c>
      <c r="O94" s="141">
        <v>0</v>
      </c>
      <c r="P94" s="142">
        <v>1</v>
      </c>
      <c r="Q94" s="143">
        <v>0</v>
      </c>
      <c r="R94" s="144">
        <v>0</v>
      </c>
      <c r="S94" s="142">
        <v>0</v>
      </c>
      <c r="T94" s="145">
        <v>1</v>
      </c>
      <c r="U94" s="141">
        <v>0</v>
      </c>
      <c r="V94" s="146">
        <v>1</v>
      </c>
      <c r="W94" s="224">
        <v>1</v>
      </c>
      <c r="X94" s="231">
        <f t="shared" si="1"/>
        <v>9.886307464162135E-05</v>
      </c>
    </row>
    <row r="95" spans="1:24" ht="12.75">
      <c r="A95" s="46" t="s">
        <v>166</v>
      </c>
      <c r="B95" s="129">
        <v>0</v>
      </c>
      <c r="C95" s="130">
        <v>0</v>
      </c>
      <c r="D95" s="131">
        <v>0</v>
      </c>
      <c r="E95" s="132">
        <v>1</v>
      </c>
      <c r="F95" s="133">
        <v>0</v>
      </c>
      <c r="G95" s="134">
        <v>1</v>
      </c>
      <c r="H95" s="135">
        <v>1</v>
      </c>
      <c r="I95" s="136">
        <v>0</v>
      </c>
      <c r="J95" s="137">
        <v>1</v>
      </c>
      <c r="K95" s="132">
        <v>2</v>
      </c>
      <c r="L95" s="138">
        <v>0</v>
      </c>
      <c r="M95" s="139">
        <v>2</v>
      </c>
      <c r="N95" s="140">
        <v>0</v>
      </c>
      <c r="O95" s="141">
        <v>2</v>
      </c>
      <c r="P95" s="142">
        <v>2</v>
      </c>
      <c r="Q95" s="143">
        <v>1</v>
      </c>
      <c r="R95" s="144">
        <v>0</v>
      </c>
      <c r="S95" s="142">
        <v>1</v>
      </c>
      <c r="T95" s="145">
        <v>1</v>
      </c>
      <c r="U95" s="141">
        <v>2</v>
      </c>
      <c r="V95" s="146">
        <v>3</v>
      </c>
      <c r="W95" s="224">
        <v>5</v>
      </c>
      <c r="X95" s="231">
        <f t="shared" si="1"/>
        <v>0.0004943153732081067</v>
      </c>
    </row>
    <row r="96" spans="1:24" ht="12.75">
      <c r="A96" s="46" t="s">
        <v>167</v>
      </c>
      <c r="B96" s="129">
        <v>0</v>
      </c>
      <c r="C96" s="130">
        <v>0</v>
      </c>
      <c r="D96" s="131">
        <v>0</v>
      </c>
      <c r="E96" s="132">
        <v>0</v>
      </c>
      <c r="F96" s="133">
        <v>0</v>
      </c>
      <c r="G96" s="134">
        <v>0</v>
      </c>
      <c r="H96" s="135">
        <v>0</v>
      </c>
      <c r="I96" s="136">
        <v>0</v>
      </c>
      <c r="J96" s="137">
        <v>0</v>
      </c>
      <c r="K96" s="132">
        <v>0</v>
      </c>
      <c r="L96" s="138">
        <v>0</v>
      </c>
      <c r="M96" s="139">
        <v>0</v>
      </c>
      <c r="N96" s="140">
        <v>0</v>
      </c>
      <c r="O96" s="141">
        <v>0</v>
      </c>
      <c r="P96" s="142">
        <v>0</v>
      </c>
      <c r="Q96" s="143">
        <v>0</v>
      </c>
      <c r="R96" s="144">
        <v>0</v>
      </c>
      <c r="S96" s="142">
        <v>0</v>
      </c>
      <c r="T96" s="145">
        <v>0</v>
      </c>
      <c r="U96" s="141">
        <v>0</v>
      </c>
      <c r="V96" s="146">
        <v>0</v>
      </c>
      <c r="W96" s="224">
        <v>0</v>
      </c>
      <c r="X96" s="231">
        <f t="shared" si="1"/>
        <v>0</v>
      </c>
    </row>
    <row r="97" spans="1:24" ht="12.75">
      <c r="A97" s="46" t="s">
        <v>115</v>
      </c>
      <c r="B97" s="129">
        <v>0</v>
      </c>
      <c r="C97" s="130">
        <v>0</v>
      </c>
      <c r="D97" s="131">
        <v>0</v>
      </c>
      <c r="E97" s="132">
        <v>0</v>
      </c>
      <c r="F97" s="133">
        <v>0</v>
      </c>
      <c r="G97" s="134">
        <v>0</v>
      </c>
      <c r="H97" s="135">
        <v>0</v>
      </c>
      <c r="I97" s="136">
        <v>0</v>
      </c>
      <c r="J97" s="137">
        <v>0</v>
      </c>
      <c r="K97" s="132">
        <v>0</v>
      </c>
      <c r="L97" s="138">
        <v>0</v>
      </c>
      <c r="M97" s="139">
        <v>0</v>
      </c>
      <c r="N97" s="140">
        <v>4</v>
      </c>
      <c r="O97" s="141">
        <v>1</v>
      </c>
      <c r="P97" s="142">
        <v>5</v>
      </c>
      <c r="Q97" s="143">
        <v>1</v>
      </c>
      <c r="R97" s="144">
        <v>0</v>
      </c>
      <c r="S97" s="142">
        <v>1</v>
      </c>
      <c r="T97" s="145">
        <v>5</v>
      </c>
      <c r="U97" s="141">
        <v>1</v>
      </c>
      <c r="V97" s="146">
        <v>6</v>
      </c>
      <c r="W97" s="224">
        <v>6</v>
      </c>
      <c r="X97" s="231">
        <f t="shared" si="1"/>
        <v>0.0005931784478497281</v>
      </c>
    </row>
    <row r="98" spans="1:24" ht="12.75">
      <c r="A98" s="46" t="s">
        <v>105</v>
      </c>
      <c r="B98" s="129">
        <v>1</v>
      </c>
      <c r="C98" s="130">
        <v>0</v>
      </c>
      <c r="D98" s="131">
        <v>1</v>
      </c>
      <c r="E98" s="132">
        <v>0</v>
      </c>
      <c r="F98" s="133">
        <v>1</v>
      </c>
      <c r="G98" s="134">
        <v>1</v>
      </c>
      <c r="H98" s="135">
        <v>5</v>
      </c>
      <c r="I98" s="136">
        <v>1</v>
      </c>
      <c r="J98" s="137">
        <v>6</v>
      </c>
      <c r="K98" s="132">
        <v>5</v>
      </c>
      <c r="L98" s="138">
        <v>2</v>
      </c>
      <c r="M98" s="139">
        <v>7</v>
      </c>
      <c r="N98" s="140">
        <v>11</v>
      </c>
      <c r="O98" s="141">
        <v>2</v>
      </c>
      <c r="P98" s="142">
        <v>13</v>
      </c>
      <c r="Q98" s="143">
        <v>6</v>
      </c>
      <c r="R98" s="144">
        <v>3</v>
      </c>
      <c r="S98" s="142">
        <v>9</v>
      </c>
      <c r="T98" s="145">
        <v>17</v>
      </c>
      <c r="U98" s="141">
        <v>5</v>
      </c>
      <c r="V98" s="146">
        <v>22</v>
      </c>
      <c r="W98" s="224">
        <v>30</v>
      </c>
      <c r="X98" s="231">
        <f t="shared" si="1"/>
        <v>0.002965892239248641</v>
      </c>
    </row>
    <row r="99" spans="1:24" ht="12.75">
      <c r="A99" s="46" t="s">
        <v>123</v>
      </c>
      <c r="B99" s="129">
        <v>0</v>
      </c>
      <c r="C99" s="130">
        <v>0</v>
      </c>
      <c r="D99" s="131">
        <v>0</v>
      </c>
      <c r="E99" s="132">
        <v>0</v>
      </c>
      <c r="F99" s="133">
        <v>0</v>
      </c>
      <c r="G99" s="134">
        <v>0</v>
      </c>
      <c r="H99" s="135">
        <v>0</v>
      </c>
      <c r="I99" s="136">
        <v>0</v>
      </c>
      <c r="J99" s="137">
        <v>0</v>
      </c>
      <c r="K99" s="132">
        <v>0</v>
      </c>
      <c r="L99" s="138">
        <v>0</v>
      </c>
      <c r="M99" s="139">
        <v>0</v>
      </c>
      <c r="N99" s="140">
        <v>0</v>
      </c>
      <c r="O99" s="141">
        <v>0</v>
      </c>
      <c r="P99" s="142">
        <v>0</v>
      </c>
      <c r="Q99" s="143">
        <v>0</v>
      </c>
      <c r="R99" s="144">
        <v>0</v>
      </c>
      <c r="S99" s="142">
        <v>0</v>
      </c>
      <c r="T99" s="145">
        <v>0</v>
      </c>
      <c r="U99" s="141">
        <v>0</v>
      </c>
      <c r="V99" s="146">
        <v>0</v>
      </c>
      <c r="W99" s="224">
        <v>0</v>
      </c>
      <c r="X99" s="231">
        <f t="shared" si="1"/>
        <v>0</v>
      </c>
    </row>
    <row r="100" spans="1:24" ht="12.75">
      <c r="A100" s="46" t="s">
        <v>73</v>
      </c>
      <c r="B100" s="129">
        <v>1</v>
      </c>
      <c r="C100" s="130">
        <v>0</v>
      </c>
      <c r="D100" s="131">
        <v>1</v>
      </c>
      <c r="E100" s="132">
        <v>0</v>
      </c>
      <c r="F100" s="133">
        <v>0</v>
      </c>
      <c r="G100" s="134">
        <v>0</v>
      </c>
      <c r="H100" s="135">
        <v>2</v>
      </c>
      <c r="I100" s="136">
        <v>1</v>
      </c>
      <c r="J100" s="137">
        <v>3</v>
      </c>
      <c r="K100" s="132">
        <v>2</v>
      </c>
      <c r="L100" s="138">
        <v>1</v>
      </c>
      <c r="M100" s="139">
        <v>3</v>
      </c>
      <c r="N100" s="140">
        <v>18</v>
      </c>
      <c r="O100" s="141">
        <v>12</v>
      </c>
      <c r="P100" s="142">
        <v>30</v>
      </c>
      <c r="Q100" s="143">
        <v>27</v>
      </c>
      <c r="R100" s="144">
        <v>8</v>
      </c>
      <c r="S100" s="142">
        <v>35</v>
      </c>
      <c r="T100" s="145">
        <v>45</v>
      </c>
      <c r="U100" s="141">
        <v>20</v>
      </c>
      <c r="V100" s="146">
        <v>65</v>
      </c>
      <c r="W100" s="224">
        <v>69</v>
      </c>
      <c r="X100" s="231">
        <f t="shared" si="1"/>
        <v>0.006821552150271874</v>
      </c>
    </row>
    <row r="101" spans="1:24" ht="12.75">
      <c r="A101" s="46" t="s">
        <v>0</v>
      </c>
      <c r="B101" s="129">
        <v>1</v>
      </c>
      <c r="C101" s="130">
        <v>0</v>
      </c>
      <c r="D101" s="131">
        <v>1</v>
      </c>
      <c r="E101" s="132">
        <v>4</v>
      </c>
      <c r="F101" s="133">
        <v>0</v>
      </c>
      <c r="G101" s="134">
        <v>4</v>
      </c>
      <c r="H101" s="135">
        <v>3</v>
      </c>
      <c r="I101" s="136">
        <v>0</v>
      </c>
      <c r="J101" s="137">
        <v>3</v>
      </c>
      <c r="K101" s="132">
        <v>7</v>
      </c>
      <c r="L101" s="138">
        <v>0</v>
      </c>
      <c r="M101" s="139">
        <v>7</v>
      </c>
      <c r="N101" s="140">
        <v>6</v>
      </c>
      <c r="O101" s="141">
        <v>8</v>
      </c>
      <c r="P101" s="142">
        <v>14</v>
      </c>
      <c r="Q101" s="143">
        <v>4</v>
      </c>
      <c r="R101" s="144">
        <v>5</v>
      </c>
      <c r="S101" s="142">
        <v>9</v>
      </c>
      <c r="T101" s="145">
        <v>10</v>
      </c>
      <c r="U101" s="141">
        <v>13</v>
      </c>
      <c r="V101" s="146">
        <v>23</v>
      </c>
      <c r="W101" s="224">
        <v>31</v>
      </c>
      <c r="X101" s="231">
        <f t="shared" si="1"/>
        <v>0.003064755313890262</v>
      </c>
    </row>
    <row r="102" spans="1:24" ht="12.75">
      <c r="A102" s="46" t="s">
        <v>84</v>
      </c>
      <c r="B102" s="129">
        <v>0</v>
      </c>
      <c r="C102" s="130">
        <v>0</v>
      </c>
      <c r="D102" s="131">
        <v>0</v>
      </c>
      <c r="E102" s="132">
        <v>0</v>
      </c>
      <c r="F102" s="133">
        <v>0</v>
      </c>
      <c r="G102" s="134">
        <v>0</v>
      </c>
      <c r="H102" s="135">
        <v>0</v>
      </c>
      <c r="I102" s="136">
        <v>1</v>
      </c>
      <c r="J102" s="137">
        <v>1</v>
      </c>
      <c r="K102" s="132">
        <v>0</v>
      </c>
      <c r="L102" s="138">
        <v>1</v>
      </c>
      <c r="M102" s="139">
        <v>1</v>
      </c>
      <c r="N102" s="140">
        <v>0</v>
      </c>
      <c r="O102" s="141">
        <v>0</v>
      </c>
      <c r="P102" s="142">
        <v>0</v>
      </c>
      <c r="Q102" s="143">
        <v>0</v>
      </c>
      <c r="R102" s="144">
        <v>0</v>
      </c>
      <c r="S102" s="142">
        <v>0</v>
      </c>
      <c r="T102" s="145">
        <v>0</v>
      </c>
      <c r="U102" s="141">
        <v>0</v>
      </c>
      <c r="V102" s="146">
        <v>0</v>
      </c>
      <c r="W102" s="224">
        <v>1</v>
      </c>
      <c r="X102" s="231">
        <f t="shared" si="1"/>
        <v>9.886307464162135E-05</v>
      </c>
    </row>
    <row r="103" spans="1:24" ht="12.75">
      <c r="A103" s="46" t="s">
        <v>108</v>
      </c>
      <c r="B103" s="129">
        <v>0</v>
      </c>
      <c r="C103" s="130">
        <v>0</v>
      </c>
      <c r="D103" s="131">
        <v>0</v>
      </c>
      <c r="E103" s="132">
        <v>0</v>
      </c>
      <c r="F103" s="133">
        <v>0</v>
      </c>
      <c r="G103" s="134">
        <v>0</v>
      </c>
      <c r="H103" s="135">
        <v>0</v>
      </c>
      <c r="I103" s="136">
        <v>0</v>
      </c>
      <c r="J103" s="137">
        <v>0</v>
      </c>
      <c r="K103" s="132">
        <v>0</v>
      </c>
      <c r="L103" s="138">
        <v>0</v>
      </c>
      <c r="M103" s="139">
        <v>0</v>
      </c>
      <c r="N103" s="140">
        <v>1</v>
      </c>
      <c r="O103" s="141">
        <v>4</v>
      </c>
      <c r="P103" s="142">
        <v>5</v>
      </c>
      <c r="Q103" s="143">
        <v>0</v>
      </c>
      <c r="R103" s="144">
        <v>0</v>
      </c>
      <c r="S103" s="142">
        <v>0</v>
      </c>
      <c r="T103" s="145">
        <v>1</v>
      </c>
      <c r="U103" s="141">
        <v>4</v>
      </c>
      <c r="V103" s="146">
        <v>5</v>
      </c>
      <c r="W103" s="224">
        <v>5</v>
      </c>
      <c r="X103" s="231">
        <f t="shared" si="1"/>
        <v>0.0004943153732081067</v>
      </c>
    </row>
    <row r="104" spans="1:24" ht="12.75">
      <c r="A104" s="46" t="s">
        <v>7</v>
      </c>
      <c r="B104" s="129">
        <v>0</v>
      </c>
      <c r="C104" s="130">
        <v>0</v>
      </c>
      <c r="D104" s="131">
        <v>0</v>
      </c>
      <c r="E104" s="132">
        <v>0</v>
      </c>
      <c r="F104" s="133">
        <v>0</v>
      </c>
      <c r="G104" s="134">
        <v>0</v>
      </c>
      <c r="H104" s="135">
        <v>0</v>
      </c>
      <c r="I104" s="136">
        <v>0</v>
      </c>
      <c r="J104" s="137">
        <v>0</v>
      </c>
      <c r="K104" s="132">
        <v>0</v>
      </c>
      <c r="L104" s="138">
        <v>0</v>
      </c>
      <c r="M104" s="139">
        <v>0</v>
      </c>
      <c r="N104" s="140">
        <v>2</v>
      </c>
      <c r="O104" s="141">
        <v>1</v>
      </c>
      <c r="P104" s="142">
        <v>3</v>
      </c>
      <c r="Q104" s="143">
        <v>2</v>
      </c>
      <c r="R104" s="144">
        <v>3</v>
      </c>
      <c r="S104" s="142">
        <v>5</v>
      </c>
      <c r="T104" s="145">
        <v>4</v>
      </c>
      <c r="U104" s="141">
        <v>4</v>
      </c>
      <c r="V104" s="146">
        <v>8</v>
      </c>
      <c r="W104" s="224">
        <v>8</v>
      </c>
      <c r="X104" s="231">
        <f t="shared" si="1"/>
        <v>0.0007909045971329708</v>
      </c>
    </row>
    <row r="105" spans="1:24" ht="12.75">
      <c r="A105" s="18" t="s">
        <v>44</v>
      </c>
      <c r="B105" s="129">
        <v>0</v>
      </c>
      <c r="C105" s="130">
        <v>0</v>
      </c>
      <c r="D105" s="131">
        <v>0</v>
      </c>
      <c r="E105" s="132">
        <v>9</v>
      </c>
      <c r="F105" s="133">
        <v>0</v>
      </c>
      <c r="G105" s="134">
        <v>9</v>
      </c>
      <c r="H105" s="135">
        <v>36</v>
      </c>
      <c r="I105" s="136">
        <v>1</v>
      </c>
      <c r="J105" s="137">
        <v>37</v>
      </c>
      <c r="K105" s="132">
        <v>45</v>
      </c>
      <c r="L105" s="138">
        <v>1</v>
      </c>
      <c r="M105" s="139">
        <v>46</v>
      </c>
      <c r="N105" s="140">
        <v>86</v>
      </c>
      <c r="O105" s="141">
        <v>10</v>
      </c>
      <c r="P105" s="142">
        <v>96</v>
      </c>
      <c r="Q105" s="143">
        <v>36</v>
      </c>
      <c r="R105" s="144">
        <v>5</v>
      </c>
      <c r="S105" s="142">
        <v>41</v>
      </c>
      <c r="T105" s="145">
        <v>122</v>
      </c>
      <c r="U105" s="141">
        <v>15</v>
      </c>
      <c r="V105" s="146">
        <v>137</v>
      </c>
      <c r="W105" s="224">
        <v>183</v>
      </c>
      <c r="X105" s="231">
        <f t="shared" si="1"/>
        <v>0.01809194265941671</v>
      </c>
    </row>
    <row r="106" spans="1:24" ht="12.75">
      <c r="A106" s="46" t="s">
        <v>93</v>
      </c>
      <c r="B106" s="129">
        <v>0</v>
      </c>
      <c r="C106" s="130">
        <v>0</v>
      </c>
      <c r="D106" s="131">
        <v>0</v>
      </c>
      <c r="E106" s="132">
        <v>0</v>
      </c>
      <c r="F106" s="133">
        <v>0</v>
      </c>
      <c r="G106" s="134">
        <v>0</v>
      </c>
      <c r="H106" s="135">
        <v>0</v>
      </c>
      <c r="I106" s="136">
        <v>0</v>
      </c>
      <c r="J106" s="137">
        <v>0</v>
      </c>
      <c r="K106" s="132">
        <v>0</v>
      </c>
      <c r="L106" s="138">
        <v>0</v>
      </c>
      <c r="M106" s="139">
        <v>0</v>
      </c>
      <c r="N106" s="140">
        <v>1</v>
      </c>
      <c r="O106" s="141">
        <v>2</v>
      </c>
      <c r="P106" s="142">
        <v>3</v>
      </c>
      <c r="Q106" s="143">
        <v>1</v>
      </c>
      <c r="R106" s="144">
        <v>3</v>
      </c>
      <c r="S106" s="142">
        <v>4</v>
      </c>
      <c r="T106" s="145">
        <v>2</v>
      </c>
      <c r="U106" s="141">
        <v>5</v>
      </c>
      <c r="V106" s="146">
        <v>7</v>
      </c>
      <c r="W106" s="224">
        <v>7</v>
      </c>
      <c r="X106" s="231">
        <f t="shared" si="1"/>
        <v>0.0006920415224913495</v>
      </c>
    </row>
    <row r="107" spans="1:24" ht="12.75">
      <c r="A107" s="46" t="s">
        <v>150</v>
      </c>
      <c r="B107" s="129">
        <v>0</v>
      </c>
      <c r="C107" s="130">
        <v>0</v>
      </c>
      <c r="D107" s="131">
        <v>0</v>
      </c>
      <c r="E107" s="132">
        <v>0</v>
      </c>
      <c r="F107" s="133">
        <v>0</v>
      </c>
      <c r="G107" s="134">
        <v>0</v>
      </c>
      <c r="H107" s="135">
        <v>0</v>
      </c>
      <c r="I107" s="136">
        <v>3</v>
      </c>
      <c r="J107" s="137">
        <v>3</v>
      </c>
      <c r="K107" s="132">
        <v>0</v>
      </c>
      <c r="L107" s="138">
        <v>3</v>
      </c>
      <c r="M107" s="139">
        <v>3</v>
      </c>
      <c r="N107" s="140">
        <v>0</v>
      </c>
      <c r="O107" s="141">
        <v>0</v>
      </c>
      <c r="P107" s="142">
        <v>0</v>
      </c>
      <c r="Q107" s="143">
        <v>0</v>
      </c>
      <c r="R107" s="144">
        <v>0</v>
      </c>
      <c r="S107" s="142">
        <v>0</v>
      </c>
      <c r="T107" s="145">
        <v>0</v>
      </c>
      <c r="U107" s="141">
        <v>0</v>
      </c>
      <c r="V107" s="146">
        <v>0</v>
      </c>
      <c r="W107" s="224">
        <v>3</v>
      </c>
      <c r="X107" s="231">
        <f t="shared" si="1"/>
        <v>0.00029658922392486405</v>
      </c>
    </row>
    <row r="108" spans="1:24" ht="12.75">
      <c r="A108" s="46" t="s">
        <v>103</v>
      </c>
      <c r="B108" s="129">
        <v>0</v>
      </c>
      <c r="C108" s="130">
        <v>0</v>
      </c>
      <c r="D108" s="131">
        <v>0</v>
      </c>
      <c r="E108" s="132">
        <v>1</v>
      </c>
      <c r="F108" s="133">
        <v>2</v>
      </c>
      <c r="G108" s="134">
        <v>3</v>
      </c>
      <c r="H108" s="135">
        <v>1</v>
      </c>
      <c r="I108" s="136">
        <v>3</v>
      </c>
      <c r="J108" s="137">
        <v>4</v>
      </c>
      <c r="K108" s="132">
        <v>2</v>
      </c>
      <c r="L108" s="138">
        <v>5</v>
      </c>
      <c r="M108" s="139">
        <v>7</v>
      </c>
      <c r="N108" s="140">
        <v>1</v>
      </c>
      <c r="O108" s="141">
        <v>1</v>
      </c>
      <c r="P108" s="142">
        <v>2</v>
      </c>
      <c r="Q108" s="143">
        <v>2</v>
      </c>
      <c r="R108" s="144">
        <v>1</v>
      </c>
      <c r="S108" s="142">
        <v>3</v>
      </c>
      <c r="T108" s="145">
        <v>3</v>
      </c>
      <c r="U108" s="141">
        <v>2</v>
      </c>
      <c r="V108" s="146">
        <v>5</v>
      </c>
      <c r="W108" s="224">
        <v>12</v>
      </c>
      <c r="X108" s="231">
        <f t="shared" si="1"/>
        <v>0.0011863568956994562</v>
      </c>
    </row>
    <row r="109" spans="1:24" ht="12.75">
      <c r="A109" s="29" t="s">
        <v>97</v>
      </c>
      <c r="B109" s="129">
        <v>0</v>
      </c>
      <c r="C109" s="130">
        <v>0</v>
      </c>
      <c r="D109" s="131">
        <v>0</v>
      </c>
      <c r="E109" s="132">
        <v>1</v>
      </c>
      <c r="F109" s="133">
        <v>8</v>
      </c>
      <c r="G109" s="134">
        <v>9</v>
      </c>
      <c r="H109" s="135">
        <v>4</v>
      </c>
      <c r="I109" s="136">
        <v>5</v>
      </c>
      <c r="J109" s="137">
        <v>9</v>
      </c>
      <c r="K109" s="132">
        <v>5</v>
      </c>
      <c r="L109" s="138">
        <v>13</v>
      </c>
      <c r="M109" s="139">
        <v>18</v>
      </c>
      <c r="N109" s="140">
        <v>0</v>
      </c>
      <c r="O109" s="141">
        <v>1</v>
      </c>
      <c r="P109" s="142">
        <v>1</v>
      </c>
      <c r="Q109" s="143">
        <v>0</v>
      </c>
      <c r="R109" s="144">
        <v>0</v>
      </c>
      <c r="S109" s="142">
        <v>0</v>
      </c>
      <c r="T109" s="145">
        <v>0</v>
      </c>
      <c r="U109" s="141">
        <v>1</v>
      </c>
      <c r="V109" s="146">
        <v>1</v>
      </c>
      <c r="W109" s="224">
        <v>19</v>
      </c>
      <c r="X109" s="231">
        <f t="shared" si="1"/>
        <v>0.0018783984181908056</v>
      </c>
    </row>
    <row r="110" spans="1:24" ht="12.75">
      <c r="A110" s="29" t="s">
        <v>3</v>
      </c>
      <c r="B110" s="129">
        <v>0</v>
      </c>
      <c r="C110" s="130">
        <v>0</v>
      </c>
      <c r="D110" s="131">
        <v>0</v>
      </c>
      <c r="E110" s="132">
        <v>0</v>
      </c>
      <c r="F110" s="133">
        <v>0</v>
      </c>
      <c r="G110" s="134">
        <v>0</v>
      </c>
      <c r="H110" s="135">
        <v>0</v>
      </c>
      <c r="I110" s="136">
        <v>0</v>
      </c>
      <c r="J110" s="137">
        <v>0</v>
      </c>
      <c r="K110" s="132">
        <v>0</v>
      </c>
      <c r="L110" s="138">
        <v>0</v>
      </c>
      <c r="M110" s="139">
        <v>0</v>
      </c>
      <c r="N110" s="140">
        <v>0</v>
      </c>
      <c r="O110" s="141">
        <v>0</v>
      </c>
      <c r="P110" s="142">
        <v>0</v>
      </c>
      <c r="Q110" s="143">
        <v>0</v>
      </c>
      <c r="R110" s="144">
        <v>0</v>
      </c>
      <c r="S110" s="142">
        <v>0</v>
      </c>
      <c r="T110" s="145">
        <v>0</v>
      </c>
      <c r="U110" s="141">
        <v>0</v>
      </c>
      <c r="V110" s="146">
        <v>0</v>
      </c>
      <c r="W110" s="224">
        <v>0</v>
      </c>
      <c r="X110" s="231">
        <f t="shared" si="1"/>
        <v>0</v>
      </c>
    </row>
    <row r="111" spans="1:24" ht="12.75">
      <c r="A111" s="29" t="s">
        <v>82</v>
      </c>
      <c r="B111" s="129">
        <v>0</v>
      </c>
      <c r="C111" s="130">
        <v>0</v>
      </c>
      <c r="D111" s="131">
        <v>0</v>
      </c>
      <c r="E111" s="132">
        <v>7</v>
      </c>
      <c r="F111" s="133">
        <v>0</v>
      </c>
      <c r="G111" s="134">
        <v>7</v>
      </c>
      <c r="H111" s="135">
        <v>4</v>
      </c>
      <c r="I111" s="136">
        <v>0</v>
      </c>
      <c r="J111" s="137">
        <v>4</v>
      </c>
      <c r="K111" s="132">
        <v>11</v>
      </c>
      <c r="L111" s="138">
        <v>0</v>
      </c>
      <c r="M111" s="139">
        <v>11</v>
      </c>
      <c r="N111" s="140">
        <v>14</v>
      </c>
      <c r="O111" s="141">
        <v>5</v>
      </c>
      <c r="P111" s="142">
        <v>19</v>
      </c>
      <c r="Q111" s="143">
        <v>2</v>
      </c>
      <c r="R111" s="144">
        <v>0</v>
      </c>
      <c r="S111" s="142">
        <v>2</v>
      </c>
      <c r="T111" s="145">
        <v>16</v>
      </c>
      <c r="U111" s="141">
        <v>5</v>
      </c>
      <c r="V111" s="146">
        <v>21</v>
      </c>
      <c r="W111" s="224">
        <v>32</v>
      </c>
      <c r="X111" s="231">
        <f t="shared" si="1"/>
        <v>0.0031636183885318833</v>
      </c>
    </row>
    <row r="112" spans="1:24" ht="12.75">
      <c r="A112" s="29" t="s">
        <v>28</v>
      </c>
      <c r="B112" s="129">
        <v>0</v>
      </c>
      <c r="C112" s="130">
        <v>0</v>
      </c>
      <c r="D112" s="131">
        <v>0</v>
      </c>
      <c r="E112" s="132">
        <v>1</v>
      </c>
      <c r="F112" s="133">
        <v>0</v>
      </c>
      <c r="G112" s="134">
        <v>1</v>
      </c>
      <c r="H112" s="135">
        <v>1</v>
      </c>
      <c r="I112" s="136">
        <v>2</v>
      </c>
      <c r="J112" s="137">
        <v>3</v>
      </c>
      <c r="K112" s="132">
        <v>2</v>
      </c>
      <c r="L112" s="138">
        <v>2</v>
      </c>
      <c r="M112" s="139">
        <v>4</v>
      </c>
      <c r="N112" s="140">
        <v>2</v>
      </c>
      <c r="O112" s="141">
        <v>4</v>
      </c>
      <c r="P112" s="142">
        <v>6</v>
      </c>
      <c r="Q112" s="143">
        <v>3</v>
      </c>
      <c r="R112" s="144">
        <v>4</v>
      </c>
      <c r="S112" s="142">
        <v>7</v>
      </c>
      <c r="T112" s="145">
        <v>5</v>
      </c>
      <c r="U112" s="141">
        <v>8</v>
      </c>
      <c r="V112" s="146">
        <v>13</v>
      </c>
      <c r="W112" s="224">
        <v>17</v>
      </c>
      <c r="X112" s="231">
        <f t="shared" si="1"/>
        <v>0.0016806722689075631</v>
      </c>
    </row>
    <row r="113" spans="1:24" ht="12.75">
      <c r="A113" s="46" t="s">
        <v>112</v>
      </c>
      <c r="B113" s="129">
        <v>0</v>
      </c>
      <c r="C113" s="130">
        <v>0</v>
      </c>
      <c r="D113" s="131">
        <v>0</v>
      </c>
      <c r="E113" s="132">
        <v>0</v>
      </c>
      <c r="F113" s="133">
        <v>0</v>
      </c>
      <c r="G113" s="134">
        <v>0</v>
      </c>
      <c r="H113" s="135">
        <v>1</v>
      </c>
      <c r="I113" s="136">
        <v>0</v>
      </c>
      <c r="J113" s="137">
        <v>1</v>
      </c>
      <c r="K113" s="132">
        <v>1</v>
      </c>
      <c r="L113" s="138">
        <v>0</v>
      </c>
      <c r="M113" s="139">
        <v>1</v>
      </c>
      <c r="N113" s="140">
        <v>0</v>
      </c>
      <c r="O113" s="141">
        <v>0</v>
      </c>
      <c r="P113" s="142">
        <v>0</v>
      </c>
      <c r="Q113" s="143">
        <v>0</v>
      </c>
      <c r="R113" s="144">
        <v>0</v>
      </c>
      <c r="S113" s="142">
        <v>0</v>
      </c>
      <c r="T113" s="145">
        <v>0</v>
      </c>
      <c r="U113" s="141">
        <v>0</v>
      </c>
      <c r="V113" s="146">
        <v>0</v>
      </c>
      <c r="W113" s="224">
        <v>1</v>
      </c>
      <c r="X113" s="231">
        <f t="shared" si="1"/>
        <v>9.886307464162135E-05</v>
      </c>
    </row>
    <row r="114" spans="1:24" ht="12.75">
      <c r="A114" s="46" t="s">
        <v>55</v>
      </c>
      <c r="B114" s="129">
        <v>0</v>
      </c>
      <c r="C114" s="130">
        <v>0</v>
      </c>
      <c r="D114" s="131">
        <v>0</v>
      </c>
      <c r="E114" s="132">
        <v>6</v>
      </c>
      <c r="F114" s="133">
        <v>2</v>
      </c>
      <c r="G114" s="134">
        <v>8</v>
      </c>
      <c r="H114" s="135">
        <v>4</v>
      </c>
      <c r="I114" s="136">
        <v>3</v>
      </c>
      <c r="J114" s="137">
        <v>7</v>
      </c>
      <c r="K114" s="132">
        <v>10</v>
      </c>
      <c r="L114" s="138">
        <v>5</v>
      </c>
      <c r="M114" s="139">
        <v>15</v>
      </c>
      <c r="N114" s="140">
        <v>2</v>
      </c>
      <c r="O114" s="141">
        <v>3</v>
      </c>
      <c r="P114" s="142">
        <v>5</v>
      </c>
      <c r="Q114" s="143">
        <v>1</v>
      </c>
      <c r="R114" s="144">
        <v>0</v>
      </c>
      <c r="S114" s="142">
        <v>1</v>
      </c>
      <c r="T114" s="145">
        <v>3</v>
      </c>
      <c r="U114" s="141">
        <v>3</v>
      </c>
      <c r="V114" s="146">
        <v>6</v>
      </c>
      <c r="W114" s="224">
        <v>21</v>
      </c>
      <c r="X114" s="231">
        <f t="shared" si="1"/>
        <v>0.0020761245674740486</v>
      </c>
    </row>
    <row r="115" spans="1:24" ht="12.75">
      <c r="A115" s="29" t="s">
        <v>21</v>
      </c>
      <c r="B115" s="129">
        <v>0</v>
      </c>
      <c r="C115" s="130">
        <v>0</v>
      </c>
      <c r="D115" s="131">
        <v>0</v>
      </c>
      <c r="E115" s="132">
        <v>0</v>
      </c>
      <c r="F115" s="133">
        <v>0</v>
      </c>
      <c r="G115" s="134">
        <v>0</v>
      </c>
      <c r="H115" s="135">
        <v>0</v>
      </c>
      <c r="I115" s="136">
        <v>0</v>
      </c>
      <c r="J115" s="137">
        <v>0</v>
      </c>
      <c r="K115" s="132">
        <v>0</v>
      </c>
      <c r="L115" s="138">
        <v>0</v>
      </c>
      <c r="M115" s="139">
        <v>0</v>
      </c>
      <c r="N115" s="140">
        <v>2</v>
      </c>
      <c r="O115" s="141">
        <v>1</v>
      </c>
      <c r="P115" s="142">
        <v>3</v>
      </c>
      <c r="Q115" s="143">
        <v>0</v>
      </c>
      <c r="R115" s="144">
        <v>0</v>
      </c>
      <c r="S115" s="142">
        <v>0</v>
      </c>
      <c r="T115" s="145">
        <v>2</v>
      </c>
      <c r="U115" s="141">
        <v>1</v>
      </c>
      <c r="V115" s="146">
        <v>3</v>
      </c>
      <c r="W115" s="224">
        <v>3</v>
      </c>
      <c r="X115" s="231">
        <f t="shared" si="1"/>
        <v>0.00029658922392486405</v>
      </c>
    </row>
    <row r="116" spans="1:24" ht="12.75">
      <c r="A116" s="46" t="s">
        <v>80</v>
      </c>
      <c r="B116" s="129">
        <v>0</v>
      </c>
      <c r="C116" s="130">
        <v>0</v>
      </c>
      <c r="D116" s="131">
        <v>0</v>
      </c>
      <c r="E116" s="132">
        <v>0</v>
      </c>
      <c r="F116" s="133">
        <v>0</v>
      </c>
      <c r="G116" s="134">
        <v>0</v>
      </c>
      <c r="H116" s="135">
        <v>0</v>
      </c>
      <c r="I116" s="136">
        <v>0</v>
      </c>
      <c r="J116" s="137">
        <v>0</v>
      </c>
      <c r="K116" s="132">
        <v>0</v>
      </c>
      <c r="L116" s="138">
        <v>0</v>
      </c>
      <c r="M116" s="139">
        <v>0</v>
      </c>
      <c r="N116" s="140">
        <v>4</v>
      </c>
      <c r="O116" s="141">
        <v>10</v>
      </c>
      <c r="P116" s="142">
        <v>14</v>
      </c>
      <c r="Q116" s="143">
        <v>6</v>
      </c>
      <c r="R116" s="144">
        <v>6</v>
      </c>
      <c r="S116" s="142">
        <v>12</v>
      </c>
      <c r="T116" s="145">
        <v>10</v>
      </c>
      <c r="U116" s="141">
        <v>16</v>
      </c>
      <c r="V116" s="146">
        <v>26</v>
      </c>
      <c r="W116" s="224">
        <v>26</v>
      </c>
      <c r="X116" s="231">
        <f t="shared" si="1"/>
        <v>0.0025704399406821553</v>
      </c>
    </row>
    <row r="117" spans="1:24" ht="12.75">
      <c r="A117" s="46" t="s">
        <v>133</v>
      </c>
      <c r="B117" s="129">
        <v>0</v>
      </c>
      <c r="C117" s="130">
        <v>0</v>
      </c>
      <c r="D117" s="131">
        <v>0</v>
      </c>
      <c r="E117" s="132">
        <v>0</v>
      </c>
      <c r="F117" s="133">
        <v>0</v>
      </c>
      <c r="G117" s="134">
        <v>0</v>
      </c>
      <c r="H117" s="135">
        <v>0</v>
      </c>
      <c r="I117" s="136">
        <v>0</v>
      </c>
      <c r="J117" s="137">
        <v>0</v>
      </c>
      <c r="K117" s="132">
        <v>0</v>
      </c>
      <c r="L117" s="138">
        <v>0</v>
      </c>
      <c r="M117" s="139">
        <v>0</v>
      </c>
      <c r="N117" s="140">
        <v>0</v>
      </c>
      <c r="O117" s="141">
        <v>0</v>
      </c>
      <c r="P117" s="142">
        <v>0</v>
      </c>
      <c r="Q117" s="143">
        <v>0</v>
      </c>
      <c r="R117" s="144">
        <v>0</v>
      </c>
      <c r="S117" s="142">
        <v>0</v>
      </c>
      <c r="T117" s="145">
        <v>0</v>
      </c>
      <c r="U117" s="141">
        <v>0</v>
      </c>
      <c r="V117" s="146">
        <v>0</v>
      </c>
      <c r="W117" s="224">
        <v>0</v>
      </c>
      <c r="X117" s="231">
        <f t="shared" si="1"/>
        <v>0</v>
      </c>
    </row>
    <row r="118" spans="1:24" ht="12.75">
      <c r="A118" s="46" t="s">
        <v>87</v>
      </c>
      <c r="B118" s="129">
        <v>0</v>
      </c>
      <c r="C118" s="130">
        <v>0</v>
      </c>
      <c r="D118" s="131">
        <v>0</v>
      </c>
      <c r="E118" s="132">
        <v>0</v>
      </c>
      <c r="F118" s="133">
        <v>0</v>
      </c>
      <c r="G118" s="134">
        <v>0</v>
      </c>
      <c r="H118" s="135">
        <v>0</v>
      </c>
      <c r="I118" s="136">
        <v>0</v>
      </c>
      <c r="J118" s="137">
        <v>0</v>
      </c>
      <c r="K118" s="132">
        <v>0</v>
      </c>
      <c r="L118" s="138">
        <v>0</v>
      </c>
      <c r="M118" s="139">
        <v>0</v>
      </c>
      <c r="N118" s="140">
        <v>0</v>
      </c>
      <c r="O118" s="141">
        <v>0</v>
      </c>
      <c r="P118" s="142">
        <v>0</v>
      </c>
      <c r="Q118" s="143">
        <v>0</v>
      </c>
      <c r="R118" s="144">
        <v>0</v>
      </c>
      <c r="S118" s="142">
        <v>0</v>
      </c>
      <c r="T118" s="145">
        <v>0</v>
      </c>
      <c r="U118" s="141">
        <v>0</v>
      </c>
      <c r="V118" s="146">
        <v>0</v>
      </c>
      <c r="W118" s="224">
        <v>0</v>
      </c>
      <c r="X118" s="231">
        <f t="shared" si="1"/>
        <v>0</v>
      </c>
    </row>
    <row r="119" spans="1:24" ht="12.75">
      <c r="A119" s="46" t="s">
        <v>43</v>
      </c>
      <c r="B119" s="129">
        <v>0</v>
      </c>
      <c r="C119" s="130">
        <v>0</v>
      </c>
      <c r="D119" s="131">
        <v>0</v>
      </c>
      <c r="E119" s="132">
        <v>0</v>
      </c>
      <c r="F119" s="133">
        <v>0</v>
      </c>
      <c r="G119" s="134">
        <v>0</v>
      </c>
      <c r="H119" s="135">
        <v>0</v>
      </c>
      <c r="I119" s="136">
        <v>0</v>
      </c>
      <c r="J119" s="137">
        <v>0</v>
      </c>
      <c r="K119" s="132">
        <v>0</v>
      </c>
      <c r="L119" s="138">
        <v>0</v>
      </c>
      <c r="M119" s="139">
        <v>0</v>
      </c>
      <c r="N119" s="140">
        <v>0</v>
      </c>
      <c r="O119" s="141">
        <v>0</v>
      </c>
      <c r="P119" s="142">
        <v>0</v>
      </c>
      <c r="Q119" s="143">
        <v>0</v>
      </c>
      <c r="R119" s="144">
        <v>0</v>
      </c>
      <c r="S119" s="142">
        <v>0</v>
      </c>
      <c r="T119" s="145">
        <v>0</v>
      </c>
      <c r="U119" s="141">
        <v>0</v>
      </c>
      <c r="V119" s="146">
        <v>0</v>
      </c>
      <c r="W119" s="224">
        <v>0</v>
      </c>
      <c r="X119" s="231">
        <f t="shared" si="1"/>
        <v>0</v>
      </c>
    </row>
    <row r="120" spans="1:24" ht="12.75">
      <c r="A120" s="46" t="s">
        <v>63</v>
      </c>
      <c r="B120" s="129">
        <v>26</v>
      </c>
      <c r="C120" s="130">
        <v>55</v>
      </c>
      <c r="D120" s="131">
        <v>81</v>
      </c>
      <c r="E120" s="132">
        <v>155</v>
      </c>
      <c r="F120" s="133">
        <v>295</v>
      </c>
      <c r="G120" s="134">
        <v>450</v>
      </c>
      <c r="H120" s="135">
        <v>242</v>
      </c>
      <c r="I120" s="136">
        <v>370</v>
      </c>
      <c r="J120" s="137">
        <v>612</v>
      </c>
      <c r="K120" s="132">
        <v>397</v>
      </c>
      <c r="L120" s="138">
        <v>665</v>
      </c>
      <c r="M120" s="139">
        <v>1062</v>
      </c>
      <c r="N120" s="140">
        <v>6</v>
      </c>
      <c r="O120" s="141">
        <v>13</v>
      </c>
      <c r="P120" s="142">
        <v>19</v>
      </c>
      <c r="Q120" s="143">
        <v>7</v>
      </c>
      <c r="R120" s="144">
        <v>4</v>
      </c>
      <c r="S120" s="142">
        <v>11</v>
      </c>
      <c r="T120" s="145">
        <v>13</v>
      </c>
      <c r="U120" s="141">
        <v>17</v>
      </c>
      <c r="V120" s="146">
        <v>30</v>
      </c>
      <c r="W120" s="224">
        <v>1173</v>
      </c>
      <c r="X120" s="231">
        <f t="shared" si="1"/>
        <v>0.11596638655462185</v>
      </c>
    </row>
    <row r="121" spans="1:24" ht="12.75">
      <c r="A121" s="46" t="s">
        <v>62</v>
      </c>
      <c r="B121" s="129">
        <v>0</v>
      </c>
      <c r="C121" s="130">
        <v>0</v>
      </c>
      <c r="D121" s="131">
        <v>0</v>
      </c>
      <c r="E121" s="132">
        <v>13</v>
      </c>
      <c r="F121" s="133">
        <v>7</v>
      </c>
      <c r="G121" s="134">
        <v>20</v>
      </c>
      <c r="H121" s="135">
        <v>21</v>
      </c>
      <c r="I121" s="136">
        <v>15</v>
      </c>
      <c r="J121" s="137">
        <v>36</v>
      </c>
      <c r="K121" s="132">
        <v>34</v>
      </c>
      <c r="L121" s="138">
        <v>22</v>
      </c>
      <c r="M121" s="139">
        <v>56</v>
      </c>
      <c r="N121" s="140">
        <v>21</v>
      </c>
      <c r="O121" s="141">
        <v>24</v>
      </c>
      <c r="P121" s="142">
        <v>45</v>
      </c>
      <c r="Q121" s="143">
        <v>18</v>
      </c>
      <c r="R121" s="144">
        <v>23</v>
      </c>
      <c r="S121" s="142">
        <v>41</v>
      </c>
      <c r="T121" s="145">
        <v>39</v>
      </c>
      <c r="U121" s="141">
        <v>47</v>
      </c>
      <c r="V121" s="146">
        <v>86</v>
      </c>
      <c r="W121" s="224">
        <v>142</v>
      </c>
      <c r="X121" s="231">
        <f t="shared" si="1"/>
        <v>0.014038556599110233</v>
      </c>
    </row>
    <row r="122" spans="1:24" ht="12.75">
      <c r="A122" s="29" t="s">
        <v>8</v>
      </c>
      <c r="B122" s="129">
        <v>0</v>
      </c>
      <c r="C122" s="130">
        <v>0</v>
      </c>
      <c r="D122" s="131">
        <v>0</v>
      </c>
      <c r="E122" s="132">
        <v>2</v>
      </c>
      <c r="F122" s="133">
        <v>1</v>
      </c>
      <c r="G122" s="134">
        <v>3</v>
      </c>
      <c r="H122" s="135">
        <v>1</v>
      </c>
      <c r="I122" s="136">
        <v>0</v>
      </c>
      <c r="J122" s="137">
        <v>1</v>
      </c>
      <c r="K122" s="132">
        <v>3</v>
      </c>
      <c r="L122" s="138">
        <v>1</v>
      </c>
      <c r="M122" s="139">
        <v>4</v>
      </c>
      <c r="N122" s="140">
        <v>44</v>
      </c>
      <c r="O122" s="141">
        <v>52</v>
      </c>
      <c r="P122" s="142">
        <v>96</v>
      </c>
      <c r="Q122" s="143">
        <v>36</v>
      </c>
      <c r="R122" s="144">
        <v>35</v>
      </c>
      <c r="S122" s="142">
        <v>71</v>
      </c>
      <c r="T122" s="145">
        <v>80</v>
      </c>
      <c r="U122" s="141">
        <v>87</v>
      </c>
      <c r="V122" s="146">
        <v>167</v>
      </c>
      <c r="W122" s="224">
        <v>171</v>
      </c>
      <c r="X122" s="231">
        <f t="shared" si="1"/>
        <v>0.01690558576371725</v>
      </c>
    </row>
    <row r="123" spans="1:24" ht="12.75">
      <c r="A123" s="46" t="s">
        <v>5</v>
      </c>
      <c r="B123" s="129">
        <v>0</v>
      </c>
      <c r="C123" s="130">
        <v>0</v>
      </c>
      <c r="D123" s="131">
        <v>0</v>
      </c>
      <c r="E123" s="132">
        <v>5</v>
      </c>
      <c r="F123" s="133">
        <v>1</v>
      </c>
      <c r="G123" s="134">
        <v>6</v>
      </c>
      <c r="H123" s="135">
        <v>3</v>
      </c>
      <c r="I123" s="136">
        <v>0</v>
      </c>
      <c r="J123" s="137">
        <v>3</v>
      </c>
      <c r="K123" s="132">
        <v>8</v>
      </c>
      <c r="L123" s="138">
        <v>1</v>
      </c>
      <c r="M123" s="139">
        <v>9</v>
      </c>
      <c r="N123" s="140">
        <v>101</v>
      </c>
      <c r="O123" s="141">
        <v>34</v>
      </c>
      <c r="P123" s="142">
        <v>135</v>
      </c>
      <c r="Q123" s="143">
        <v>35</v>
      </c>
      <c r="R123" s="144">
        <v>13</v>
      </c>
      <c r="S123" s="142">
        <v>48</v>
      </c>
      <c r="T123" s="145">
        <v>136</v>
      </c>
      <c r="U123" s="141">
        <v>47</v>
      </c>
      <c r="V123" s="146">
        <v>183</v>
      </c>
      <c r="W123" s="224">
        <v>192</v>
      </c>
      <c r="X123" s="231">
        <f t="shared" si="1"/>
        <v>0.0189817103311913</v>
      </c>
    </row>
    <row r="124" spans="1:24" ht="12.75">
      <c r="A124" s="46" t="s">
        <v>24</v>
      </c>
      <c r="B124" s="129">
        <v>0</v>
      </c>
      <c r="C124" s="130">
        <v>0</v>
      </c>
      <c r="D124" s="131">
        <v>0</v>
      </c>
      <c r="E124" s="132">
        <v>5</v>
      </c>
      <c r="F124" s="133">
        <v>1</v>
      </c>
      <c r="G124" s="134">
        <v>6</v>
      </c>
      <c r="H124" s="135">
        <v>6</v>
      </c>
      <c r="I124" s="136">
        <v>3</v>
      </c>
      <c r="J124" s="137">
        <v>9</v>
      </c>
      <c r="K124" s="132">
        <v>11</v>
      </c>
      <c r="L124" s="138">
        <v>4</v>
      </c>
      <c r="M124" s="139">
        <v>15</v>
      </c>
      <c r="N124" s="140">
        <v>3</v>
      </c>
      <c r="O124" s="141">
        <v>6</v>
      </c>
      <c r="P124" s="142">
        <v>9</v>
      </c>
      <c r="Q124" s="143">
        <v>9</v>
      </c>
      <c r="R124" s="144">
        <v>3</v>
      </c>
      <c r="S124" s="142">
        <v>12</v>
      </c>
      <c r="T124" s="145">
        <v>12</v>
      </c>
      <c r="U124" s="141">
        <v>9</v>
      </c>
      <c r="V124" s="146">
        <v>21</v>
      </c>
      <c r="W124" s="224">
        <v>36</v>
      </c>
      <c r="X124" s="231">
        <f t="shared" si="1"/>
        <v>0.0035590706870983688</v>
      </c>
    </row>
    <row r="125" spans="1:24" ht="12.75">
      <c r="A125" s="46" t="s">
        <v>57</v>
      </c>
      <c r="B125" s="129">
        <v>1</v>
      </c>
      <c r="C125" s="130">
        <v>0</v>
      </c>
      <c r="D125" s="131">
        <v>1</v>
      </c>
      <c r="E125" s="132">
        <v>0</v>
      </c>
      <c r="F125" s="133">
        <v>0</v>
      </c>
      <c r="G125" s="134">
        <v>0</v>
      </c>
      <c r="H125" s="135">
        <v>2</v>
      </c>
      <c r="I125" s="136">
        <v>1</v>
      </c>
      <c r="J125" s="137">
        <v>3</v>
      </c>
      <c r="K125" s="132">
        <v>2</v>
      </c>
      <c r="L125" s="138">
        <v>1</v>
      </c>
      <c r="M125" s="139">
        <v>3</v>
      </c>
      <c r="N125" s="140">
        <v>2</v>
      </c>
      <c r="O125" s="141">
        <v>1</v>
      </c>
      <c r="P125" s="142">
        <v>3</v>
      </c>
      <c r="Q125" s="143">
        <v>2</v>
      </c>
      <c r="R125" s="144">
        <v>2</v>
      </c>
      <c r="S125" s="142">
        <v>4</v>
      </c>
      <c r="T125" s="145">
        <v>4</v>
      </c>
      <c r="U125" s="141">
        <v>3</v>
      </c>
      <c r="V125" s="146">
        <v>7</v>
      </c>
      <c r="W125" s="224">
        <v>11</v>
      </c>
      <c r="X125" s="231">
        <f t="shared" si="1"/>
        <v>0.001087493821057835</v>
      </c>
    </row>
    <row r="126" spans="1:24" ht="12.75">
      <c r="A126" s="29" t="s">
        <v>193</v>
      </c>
      <c r="B126" s="129">
        <v>0</v>
      </c>
      <c r="C126" s="130">
        <v>0</v>
      </c>
      <c r="D126" s="131">
        <v>0</v>
      </c>
      <c r="E126" s="132">
        <v>0</v>
      </c>
      <c r="F126" s="133">
        <v>0</v>
      </c>
      <c r="G126" s="134">
        <v>0</v>
      </c>
      <c r="H126" s="135">
        <v>1</v>
      </c>
      <c r="I126" s="136">
        <v>0</v>
      </c>
      <c r="J126" s="137">
        <v>1</v>
      </c>
      <c r="K126" s="132">
        <v>1</v>
      </c>
      <c r="L126" s="138">
        <v>0</v>
      </c>
      <c r="M126" s="139">
        <v>1</v>
      </c>
      <c r="N126" s="140">
        <v>0</v>
      </c>
      <c r="O126" s="141">
        <v>0</v>
      </c>
      <c r="P126" s="142">
        <v>0</v>
      </c>
      <c r="Q126" s="143">
        <v>0</v>
      </c>
      <c r="R126" s="144">
        <v>1</v>
      </c>
      <c r="S126" s="142">
        <v>1</v>
      </c>
      <c r="T126" s="145">
        <v>0</v>
      </c>
      <c r="U126" s="141">
        <v>1</v>
      </c>
      <c r="V126" s="146">
        <v>1</v>
      </c>
      <c r="W126" s="224">
        <v>2</v>
      </c>
      <c r="X126" s="231">
        <f t="shared" si="1"/>
        <v>0.0001977261492832427</v>
      </c>
    </row>
    <row r="127" spans="1:24" ht="12.75">
      <c r="A127" s="29" t="s">
        <v>65</v>
      </c>
      <c r="B127" s="129">
        <v>0</v>
      </c>
      <c r="C127" s="130">
        <v>0</v>
      </c>
      <c r="D127" s="131">
        <v>0</v>
      </c>
      <c r="E127" s="132">
        <v>0</v>
      </c>
      <c r="F127" s="133">
        <v>0</v>
      </c>
      <c r="G127" s="134">
        <v>0</v>
      </c>
      <c r="H127" s="135">
        <v>0</v>
      </c>
      <c r="I127" s="136">
        <v>0</v>
      </c>
      <c r="J127" s="137">
        <v>0</v>
      </c>
      <c r="K127" s="132">
        <v>0</v>
      </c>
      <c r="L127" s="138">
        <v>0</v>
      </c>
      <c r="M127" s="139">
        <v>0</v>
      </c>
      <c r="N127" s="140">
        <v>9</v>
      </c>
      <c r="O127" s="141">
        <v>1</v>
      </c>
      <c r="P127" s="142">
        <v>10</v>
      </c>
      <c r="Q127" s="143">
        <v>3</v>
      </c>
      <c r="R127" s="144">
        <v>0</v>
      </c>
      <c r="S127" s="142">
        <v>3</v>
      </c>
      <c r="T127" s="145">
        <v>12</v>
      </c>
      <c r="U127" s="141">
        <v>1</v>
      </c>
      <c r="V127" s="146">
        <v>13</v>
      </c>
      <c r="W127" s="224">
        <v>13</v>
      </c>
      <c r="X127" s="231">
        <f t="shared" si="1"/>
        <v>0.0012852199703410777</v>
      </c>
    </row>
    <row r="128" spans="1:24" ht="12.75" hidden="1">
      <c r="A128" s="46" t="s">
        <v>131</v>
      </c>
      <c r="B128" s="129">
        <v>0</v>
      </c>
      <c r="C128" s="130">
        <v>0</v>
      </c>
      <c r="D128" s="131">
        <v>0</v>
      </c>
      <c r="E128" s="132">
        <v>4</v>
      </c>
      <c r="F128" s="133">
        <v>4</v>
      </c>
      <c r="G128" s="134">
        <v>8</v>
      </c>
      <c r="H128" s="135">
        <v>3</v>
      </c>
      <c r="I128" s="136">
        <v>0</v>
      </c>
      <c r="J128" s="137">
        <v>3</v>
      </c>
      <c r="K128" s="132">
        <v>7</v>
      </c>
      <c r="L128" s="138">
        <v>4</v>
      </c>
      <c r="M128" s="139">
        <v>11</v>
      </c>
      <c r="N128" s="140">
        <v>0</v>
      </c>
      <c r="O128" s="141">
        <v>0</v>
      </c>
      <c r="P128" s="142">
        <v>0</v>
      </c>
      <c r="Q128" s="143">
        <v>0</v>
      </c>
      <c r="R128" s="144">
        <v>0</v>
      </c>
      <c r="S128" s="142">
        <v>0</v>
      </c>
      <c r="T128" s="145">
        <v>0</v>
      </c>
      <c r="U128" s="141">
        <v>0</v>
      </c>
      <c r="V128" s="146">
        <v>0</v>
      </c>
      <c r="W128" s="224">
        <v>11</v>
      </c>
      <c r="X128" s="231">
        <f t="shared" si="1"/>
        <v>0.001087493821057835</v>
      </c>
    </row>
    <row r="129" spans="1:24" ht="12.75">
      <c r="A129" s="46" t="s">
        <v>98</v>
      </c>
      <c r="B129" s="129">
        <v>0</v>
      </c>
      <c r="C129" s="130">
        <v>0</v>
      </c>
      <c r="D129" s="131">
        <v>0</v>
      </c>
      <c r="E129" s="132">
        <v>0</v>
      </c>
      <c r="F129" s="133">
        <v>0</v>
      </c>
      <c r="G129" s="134">
        <v>0</v>
      </c>
      <c r="H129" s="135">
        <v>0</v>
      </c>
      <c r="I129" s="136">
        <v>0</v>
      </c>
      <c r="J129" s="137">
        <v>0</v>
      </c>
      <c r="K129" s="132">
        <v>0</v>
      </c>
      <c r="L129" s="138">
        <v>0</v>
      </c>
      <c r="M129" s="139">
        <v>0</v>
      </c>
      <c r="N129" s="140">
        <v>0</v>
      </c>
      <c r="O129" s="141">
        <v>0</v>
      </c>
      <c r="P129" s="142">
        <v>0</v>
      </c>
      <c r="Q129" s="143">
        <v>0</v>
      </c>
      <c r="R129" s="144">
        <v>0</v>
      </c>
      <c r="S129" s="142">
        <v>0</v>
      </c>
      <c r="T129" s="145">
        <v>0</v>
      </c>
      <c r="U129" s="141">
        <v>0</v>
      </c>
      <c r="V129" s="146">
        <v>0</v>
      </c>
      <c r="W129" s="224">
        <v>0</v>
      </c>
      <c r="X129" s="231">
        <f t="shared" si="1"/>
        <v>0</v>
      </c>
    </row>
    <row r="130" spans="1:24" ht="12.75">
      <c r="A130" s="46" t="s">
        <v>76</v>
      </c>
      <c r="B130" s="129">
        <v>0</v>
      </c>
      <c r="C130" s="130">
        <v>0</v>
      </c>
      <c r="D130" s="131">
        <v>0</v>
      </c>
      <c r="E130" s="132">
        <v>0</v>
      </c>
      <c r="F130" s="133">
        <v>0</v>
      </c>
      <c r="G130" s="134">
        <v>0</v>
      </c>
      <c r="H130" s="135">
        <v>0</v>
      </c>
      <c r="I130" s="136">
        <v>0</v>
      </c>
      <c r="J130" s="137">
        <v>0</v>
      </c>
      <c r="K130" s="132">
        <v>0</v>
      </c>
      <c r="L130" s="138">
        <v>0</v>
      </c>
      <c r="M130" s="139">
        <v>0</v>
      </c>
      <c r="N130" s="140">
        <v>13</v>
      </c>
      <c r="O130" s="141">
        <v>30</v>
      </c>
      <c r="P130" s="142">
        <v>43</v>
      </c>
      <c r="Q130" s="143">
        <v>16</v>
      </c>
      <c r="R130" s="144">
        <v>9</v>
      </c>
      <c r="S130" s="142">
        <v>25</v>
      </c>
      <c r="T130" s="145">
        <v>29</v>
      </c>
      <c r="U130" s="141">
        <v>39</v>
      </c>
      <c r="V130" s="146">
        <v>68</v>
      </c>
      <c r="W130" s="224">
        <v>68</v>
      </c>
      <c r="X130" s="231">
        <f t="shared" si="1"/>
        <v>0.0067226890756302525</v>
      </c>
    </row>
    <row r="131" spans="1:24" ht="12.75">
      <c r="A131" s="46" t="s">
        <v>2</v>
      </c>
      <c r="B131" s="129">
        <v>0</v>
      </c>
      <c r="C131" s="130">
        <v>0</v>
      </c>
      <c r="D131" s="131">
        <v>0</v>
      </c>
      <c r="E131" s="132">
        <v>0</v>
      </c>
      <c r="F131" s="133">
        <v>0</v>
      </c>
      <c r="G131" s="134">
        <v>0</v>
      </c>
      <c r="H131" s="135">
        <v>0</v>
      </c>
      <c r="I131" s="136">
        <v>0</v>
      </c>
      <c r="J131" s="137">
        <v>0</v>
      </c>
      <c r="K131" s="132">
        <v>0</v>
      </c>
      <c r="L131" s="138">
        <v>0</v>
      </c>
      <c r="M131" s="139">
        <v>0</v>
      </c>
      <c r="N131" s="140">
        <v>4</v>
      </c>
      <c r="O131" s="141">
        <v>4</v>
      </c>
      <c r="P131" s="142">
        <v>8</v>
      </c>
      <c r="Q131" s="143">
        <v>7</v>
      </c>
      <c r="R131" s="144">
        <v>2</v>
      </c>
      <c r="S131" s="142">
        <v>9</v>
      </c>
      <c r="T131" s="145">
        <v>11</v>
      </c>
      <c r="U131" s="141">
        <v>6</v>
      </c>
      <c r="V131" s="146">
        <v>17</v>
      </c>
      <c r="W131" s="224">
        <v>17</v>
      </c>
      <c r="X131" s="231">
        <f t="shared" si="1"/>
        <v>0.0016806722689075631</v>
      </c>
    </row>
    <row r="132" spans="1:24" ht="12.75">
      <c r="A132" s="46" t="s">
        <v>99</v>
      </c>
      <c r="B132" s="129">
        <v>0</v>
      </c>
      <c r="C132" s="130">
        <v>0</v>
      </c>
      <c r="D132" s="131">
        <v>0</v>
      </c>
      <c r="E132" s="132">
        <v>0</v>
      </c>
      <c r="F132" s="133">
        <v>0</v>
      </c>
      <c r="G132" s="134">
        <v>0</v>
      </c>
      <c r="H132" s="135">
        <v>0</v>
      </c>
      <c r="I132" s="136">
        <v>0</v>
      </c>
      <c r="J132" s="137">
        <v>0</v>
      </c>
      <c r="K132" s="132">
        <v>0</v>
      </c>
      <c r="L132" s="138">
        <v>0</v>
      </c>
      <c r="M132" s="139">
        <v>0</v>
      </c>
      <c r="N132" s="140">
        <v>8</v>
      </c>
      <c r="O132" s="141">
        <v>2</v>
      </c>
      <c r="P132" s="142">
        <v>10</v>
      </c>
      <c r="Q132" s="143">
        <v>1</v>
      </c>
      <c r="R132" s="144">
        <v>0</v>
      </c>
      <c r="S132" s="142">
        <v>1</v>
      </c>
      <c r="T132" s="145">
        <v>9</v>
      </c>
      <c r="U132" s="141">
        <v>2</v>
      </c>
      <c r="V132" s="146">
        <v>11</v>
      </c>
      <c r="W132" s="224">
        <v>11</v>
      </c>
      <c r="X132" s="231">
        <f t="shared" si="1"/>
        <v>0.001087493821057835</v>
      </c>
    </row>
    <row r="133" spans="1:24" ht="12.75">
      <c r="A133" s="46" t="s">
        <v>174</v>
      </c>
      <c r="B133" s="129">
        <v>0</v>
      </c>
      <c r="C133" s="130">
        <v>0</v>
      </c>
      <c r="D133" s="131">
        <v>0</v>
      </c>
      <c r="E133" s="132">
        <v>0</v>
      </c>
      <c r="F133" s="133">
        <v>0</v>
      </c>
      <c r="G133" s="134">
        <v>0</v>
      </c>
      <c r="H133" s="135">
        <v>0</v>
      </c>
      <c r="I133" s="136">
        <v>0</v>
      </c>
      <c r="J133" s="137">
        <v>0</v>
      </c>
      <c r="K133" s="132">
        <v>0</v>
      </c>
      <c r="L133" s="138">
        <v>0</v>
      </c>
      <c r="M133" s="139">
        <v>0</v>
      </c>
      <c r="N133" s="140">
        <v>0</v>
      </c>
      <c r="O133" s="141">
        <v>0</v>
      </c>
      <c r="P133" s="142">
        <v>0</v>
      </c>
      <c r="Q133" s="143">
        <v>0</v>
      </c>
      <c r="R133" s="144">
        <v>0</v>
      </c>
      <c r="S133" s="142">
        <v>0</v>
      </c>
      <c r="T133" s="145">
        <v>0</v>
      </c>
      <c r="U133" s="141">
        <v>0</v>
      </c>
      <c r="V133" s="146">
        <v>0</v>
      </c>
      <c r="W133" s="224">
        <v>0</v>
      </c>
      <c r="X133" s="231">
        <f t="shared" si="1"/>
        <v>0</v>
      </c>
    </row>
    <row r="134" spans="1:24" ht="12.75">
      <c r="A134" s="46" t="s">
        <v>45</v>
      </c>
      <c r="B134" s="129">
        <v>0</v>
      </c>
      <c r="C134" s="130">
        <v>0</v>
      </c>
      <c r="D134" s="131">
        <v>0</v>
      </c>
      <c r="E134" s="132">
        <v>1</v>
      </c>
      <c r="F134" s="133">
        <v>0</v>
      </c>
      <c r="G134" s="134">
        <v>1</v>
      </c>
      <c r="H134" s="135">
        <v>3</v>
      </c>
      <c r="I134" s="136">
        <v>0</v>
      </c>
      <c r="J134" s="137">
        <v>3</v>
      </c>
      <c r="K134" s="132">
        <v>4</v>
      </c>
      <c r="L134" s="138">
        <v>0</v>
      </c>
      <c r="M134" s="139">
        <v>4</v>
      </c>
      <c r="N134" s="140">
        <v>75</v>
      </c>
      <c r="O134" s="141">
        <v>32</v>
      </c>
      <c r="P134" s="142">
        <v>107</v>
      </c>
      <c r="Q134" s="143">
        <v>36</v>
      </c>
      <c r="R134" s="144">
        <v>9</v>
      </c>
      <c r="S134" s="142">
        <v>45</v>
      </c>
      <c r="T134" s="145">
        <v>111</v>
      </c>
      <c r="U134" s="141">
        <v>41</v>
      </c>
      <c r="V134" s="146">
        <v>152</v>
      </c>
      <c r="W134" s="224">
        <v>156</v>
      </c>
      <c r="X134" s="231">
        <f t="shared" si="1"/>
        <v>0.015422639644092932</v>
      </c>
    </row>
    <row r="135" spans="1:24" ht="12.75">
      <c r="A135" s="46" t="s">
        <v>151</v>
      </c>
      <c r="B135" s="129">
        <v>0</v>
      </c>
      <c r="C135" s="130">
        <v>0</v>
      </c>
      <c r="D135" s="131">
        <v>0</v>
      </c>
      <c r="E135" s="132">
        <v>0</v>
      </c>
      <c r="F135" s="133">
        <v>1</v>
      </c>
      <c r="G135" s="134">
        <v>1</v>
      </c>
      <c r="H135" s="135">
        <v>0</v>
      </c>
      <c r="I135" s="136">
        <v>0</v>
      </c>
      <c r="J135" s="137">
        <v>0</v>
      </c>
      <c r="K135" s="132">
        <v>0</v>
      </c>
      <c r="L135" s="138">
        <v>1</v>
      </c>
      <c r="M135" s="139">
        <v>1</v>
      </c>
      <c r="N135" s="140">
        <v>2</v>
      </c>
      <c r="O135" s="141">
        <v>0</v>
      </c>
      <c r="P135" s="142">
        <v>2</v>
      </c>
      <c r="Q135" s="143">
        <v>0</v>
      </c>
      <c r="R135" s="144">
        <v>0</v>
      </c>
      <c r="S135" s="142">
        <v>0</v>
      </c>
      <c r="T135" s="145">
        <v>2</v>
      </c>
      <c r="U135" s="141">
        <v>0</v>
      </c>
      <c r="V135" s="146">
        <v>2</v>
      </c>
      <c r="W135" s="224">
        <v>3</v>
      </c>
      <c r="X135" s="231">
        <f t="shared" si="1"/>
        <v>0.00029658922392486405</v>
      </c>
    </row>
    <row r="136" spans="1:24" ht="12.75">
      <c r="A136" s="46" t="s">
        <v>152</v>
      </c>
      <c r="B136" s="129">
        <v>0</v>
      </c>
      <c r="C136" s="130">
        <v>0</v>
      </c>
      <c r="D136" s="131">
        <v>0</v>
      </c>
      <c r="E136" s="132">
        <v>0</v>
      </c>
      <c r="F136" s="133">
        <v>0</v>
      </c>
      <c r="G136" s="134">
        <v>0</v>
      </c>
      <c r="H136" s="135">
        <v>0</v>
      </c>
      <c r="I136" s="136">
        <v>0</v>
      </c>
      <c r="J136" s="137">
        <v>0</v>
      </c>
      <c r="K136" s="132">
        <v>0</v>
      </c>
      <c r="L136" s="138">
        <v>0</v>
      </c>
      <c r="M136" s="139">
        <v>0</v>
      </c>
      <c r="N136" s="140">
        <v>0</v>
      </c>
      <c r="O136" s="141">
        <v>0</v>
      </c>
      <c r="P136" s="142">
        <v>0</v>
      </c>
      <c r="Q136" s="143">
        <v>0</v>
      </c>
      <c r="R136" s="144">
        <v>0</v>
      </c>
      <c r="S136" s="142">
        <v>0</v>
      </c>
      <c r="T136" s="145">
        <v>0</v>
      </c>
      <c r="U136" s="141">
        <v>0</v>
      </c>
      <c r="V136" s="146">
        <v>0</v>
      </c>
      <c r="W136" s="224">
        <v>0</v>
      </c>
      <c r="X136" s="231">
        <f aca="true" t="shared" si="2" ref="X136:X151">W136/$W$151</f>
        <v>0</v>
      </c>
    </row>
    <row r="137" spans="1:24" ht="12.75">
      <c r="A137" s="46" t="s">
        <v>119</v>
      </c>
      <c r="B137" s="129">
        <v>0</v>
      </c>
      <c r="C137" s="130">
        <v>0</v>
      </c>
      <c r="D137" s="131">
        <v>0</v>
      </c>
      <c r="E137" s="132">
        <v>0</v>
      </c>
      <c r="F137" s="133">
        <v>0</v>
      </c>
      <c r="G137" s="134">
        <v>0</v>
      </c>
      <c r="H137" s="135">
        <v>0</v>
      </c>
      <c r="I137" s="136">
        <v>0</v>
      </c>
      <c r="J137" s="137">
        <v>0</v>
      </c>
      <c r="K137" s="132">
        <v>0</v>
      </c>
      <c r="L137" s="138">
        <v>0</v>
      </c>
      <c r="M137" s="139">
        <v>0</v>
      </c>
      <c r="N137" s="140">
        <v>2</v>
      </c>
      <c r="O137" s="141">
        <v>2</v>
      </c>
      <c r="P137" s="142">
        <v>4</v>
      </c>
      <c r="Q137" s="143">
        <v>4</v>
      </c>
      <c r="R137" s="144">
        <v>4</v>
      </c>
      <c r="S137" s="142">
        <v>8</v>
      </c>
      <c r="T137" s="145">
        <v>6</v>
      </c>
      <c r="U137" s="141">
        <v>6</v>
      </c>
      <c r="V137" s="146">
        <v>12</v>
      </c>
      <c r="W137" s="224">
        <v>12</v>
      </c>
      <c r="X137" s="231">
        <f t="shared" si="2"/>
        <v>0.0011863568956994562</v>
      </c>
    </row>
    <row r="138" spans="1:24" ht="12.75">
      <c r="A138" s="18" t="s">
        <v>48</v>
      </c>
      <c r="B138" s="129">
        <v>0</v>
      </c>
      <c r="C138" s="130">
        <v>0</v>
      </c>
      <c r="D138" s="131">
        <v>0</v>
      </c>
      <c r="E138" s="132">
        <v>0</v>
      </c>
      <c r="F138" s="133">
        <v>0</v>
      </c>
      <c r="G138" s="134">
        <v>0</v>
      </c>
      <c r="H138" s="135">
        <v>0</v>
      </c>
      <c r="I138" s="136">
        <v>0</v>
      </c>
      <c r="J138" s="137">
        <v>0</v>
      </c>
      <c r="K138" s="132">
        <v>0</v>
      </c>
      <c r="L138" s="138">
        <v>0</v>
      </c>
      <c r="M138" s="139">
        <v>0</v>
      </c>
      <c r="N138" s="140">
        <v>10</v>
      </c>
      <c r="O138" s="141">
        <v>1</v>
      </c>
      <c r="P138" s="142">
        <v>11</v>
      </c>
      <c r="Q138" s="143">
        <v>5</v>
      </c>
      <c r="R138" s="144">
        <v>0</v>
      </c>
      <c r="S138" s="142">
        <v>5</v>
      </c>
      <c r="T138" s="145">
        <v>15</v>
      </c>
      <c r="U138" s="141">
        <v>1</v>
      </c>
      <c r="V138" s="146">
        <v>16</v>
      </c>
      <c r="W138" s="224">
        <v>16</v>
      </c>
      <c r="X138" s="231">
        <f t="shared" si="2"/>
        <v>0.0015818091942659417</v>
      </c>
    </row>
    <row r="139" spans="1:24" ht="12.75">
      <c r="A139" s="46" t="s">
        <v>92</v>
      </c>
      <c r="B139" s="129">
        <v>0</v>
      </c>
      <c r="C139" s="130">
        <v>0</v>
      </c>
      <c r="D139" s="131">
        <v>0</v>
      </c>
      <c r="E139" s="132">
        <v>3</v>
      </c>
      <c r="F139" s="133">
        <v>4</v>
      </c>
      <c r="G139" s="134">
        <v>7</v>
      </c>
      <c r="H139" s="135">
        <v>7</v>
      </c>
      <c r="I139" s="136">
        <v>1</v>
      </c>
      <c r="J139" s="137">
        <v>8</v>
      </c>
      <c r="K139" s="132">
        <v>10</v>
      </c>
      <c r="L139" s="138">
        <v>5</v>
      </c>
      <c r="M139" s="139">
        <v>15</v>
      </c>
      <c r="N139" s="140">
        <v>0</v>
      </c>
      <c r="O139" s="141">
        <v>0</v>
      </c>
      <c r="P139" s="142">
        <v>0</v>
      </c>
      <c r="Q139" s="143">
        <v>0</v>
      </c>
      <c r="R139" s="144">
        <v>0</v>
      </c>
      <c r="S139" s="142">
        <v>0</v>
      </c>
      <c r="T139" s="145">
        <v>0</v>
      </c>
      <c r="U139" s="141">
        <v>0</v>
      </c>
      <c r="V139" s="146">
        <v>0</v>
      </c>
      <c r="W139" s="224">
        <v>15</v>
      </c>
      <c r="X139" s="231">
        <f t="shared" si="2"/>
        <v>0.0014829461196243204</v>
      </c>
    </row>
    <row r="140" spans="1:24" ht="12.75">
      <c r="A140" s="46" t="s">
        <v>68</v>
      </c>
      <c r="B140" s="129">
        <v>1</v>
      </c>
      <c r="C140" s="130">
        <v>0</v>
      </c>
      <c r="D140" s="131">
        <v>1</v>
      </c>
      <c r="E140" s="132">
        <v>1</v>
      </c>
      <c r="F140" s="133">
        <v>0</v>
      </c>
      <c r="G140" s="134">
        <v>1</v>
      </c>
      <c r="H140" s="135">
        <v>3</v>
      </c>
      <c r="I140" s="136">
        <v>1</v>
      </c>
      <c r="J140" s="137">
        <v>4</v>
      </c>
      <c r="K140" s="132">
        <v>4</v>
      </c>
      <c r="L140" s="138">
        <v>1</v>
      </c>
      <c r="M140" s="139">
        <v>5</v>
      </c>
      <c r="N140" s="140">
        <v>66</v>
      </c>
      <c r="O140" s="141">
        <v>29</v>
      </c>
      <c r="P140" s="142">
        <v>95</v>
      </c>
      <c r="Q140" s="143">
        <v>67</v>
      </c>
      <c r="R140" s="144">
        <v>42</v>
      </c>
      <c r="S140" s="142">
        <v>109</v>
      </c>
      <c r="T140" s="145">
        <v>133</v>
      </c>
      <c r="U140" s="141">
        <v>71</v>
      </c>
      <c r="V140" s="146">
        <v>204</v>
      </c>
      <c r="W140" s="224">
        <v>210</v>
      </c>
      <c r="X140" s="231">
        <f t="shared" si="2"/>
        <v>0.020761245674740483</v>
      </c>
    </row>
    <row r="141" spans="1:24" ht="12.75">
      <c r="A141" s="46" t="s">
        <v>127</v>
      </c>
      <c r="B141" s="129">
        <v>0</v>
      </c>
      <c r="C141" s="130">
        <v>0</v>
      </c>
      <c r="D141" s="131">
        <v>0</v>
      </c>
      <c r="E141" s="132">
        <v>0</v>
      </c>
      <c r="F141" s="133">
        <v>0</v>
      </c>
      <c r="G141" s="134">
        <v>0</v>
      </c>
      <c r="H141" s="135">
        <v>0</v>
      </c>
      <c r="I141" s="136">
        <v>1</v>
      </c>
      <c r="J141" s="137">
        <v>1</v>
      </c>
      <c r="K141" s="132">
        <v>0</v>
      </c>
      <c r="L141" s="138">
        <v>1</v>
      </c>
      <c r="M141" s="139">
        <v>1</v>
      </c>
      <c r="N141" s="140">
        <v>0</v>
      </c>
      <c r="O141" s="141">
        <v>0</v>
      </c>
      <c r="P141" s="142">
        <v>0</v>
      </c>
      <c r="Q141" s="143">
        <v>0</v>
      </c>
      <c r="R141" s="144">
        <v>0</v>
      </c>
      <c r="S141" s="142">
        <v>0</v>
      </c>
      <c r="T141" s="145">
        <v>0</v>
      </c>
      <c r="U141" s="141">
        <v>0</v>
      </c>
      <c r="V141" s="146">
        <v>0</v>
      </c>
      <c r="W141" s="224">
        <v>1</v>
      </c>
      <c r="X141" s="231">
        <f t="shared" si="2"/>
        <v>9.886307464162135E-05</v>
      </c>
    </row>
    <row r="142" spans="1:24" ht="12.75">
      <c r="A142" s="47" t="s">
        <v>69</v>
      </c>
      <c r="B142" s="129">
        <v>7</v>
      </c>
      <c r="C142" s="130">
        <v>4</v>
      </c>
      <c r="D142" s="131">
        <v>11</v>
      </c>
      <c r="E142" s="132">
        <v>41</v>
      </c>
      <c r="F142" s="133">
        <v>8</v>
      </c>
      <c r="G142" s="134">
        <v>49</v>
      </c>
      <c r="H142" s="135">
        <v>62</v>
      </c>
      <c r="I142" s="136">
        <v>17</v>
      </c>
      <c r="J142" s="137">
        <v>79</v>
      </c>
      <c r="K142" s="132">
        <v>103</v>
      </c>
      <c r="L142" s="138">
        <v>25</v>
      </c>
      <c r="M142" s="139">
        <v>128</v>
      </c>
      <c r="N142" s="140">
        <v>28</v>
      </c>
      <c r="O142" s="141">
        <v>19</v>
      </c>
      <c r="P142" s="142">
        <v>47</v>
      </c>
      <c r="Q142" s="143">
        <v>21</v>
      </c>
      <c r="R142" s="144">
        <v>17</v>
      </c>
      <c r="S142" s="142">
        <v>38</v>
      </c>
      <c r="T142" s="145">
        <v>49</v>
      </c>
      <c r="U142" s="141">
        <v>36</v>
      </c>
      <c r="V142" s="146">
        <v>85</v>
      </c>
      <c r="W142" s="224">
        <v>224</v>
      </c>
      <c r="X142" s="231">
        <f t="shared" si="2"/>
        <v>0.022145328719723183</v>
      </c>
    </row>
    <row r="143" spans="1:24" ht="12.75">
      <c r="A143" s="47" t="s">
        <v>75</v>
      </c>
      <c r="B143" s="129">
        <v>3</v>
      </c>
      <c r="C143" s="130">
        <v>0</v>
      </c>
      <c r="D143" s="131">
        <v>3</v>
      </c>
      <c r="E143" s="132">
        <v>8</v>
      </c>
      <c r="F143" s="133">
        <v>6</v>
      </c>
      <c r="G143" s="134">
        <v>14</v>
      </c>
      <c r="H143" s="135">
        <v>18</v>
      </c>
      <c r="I143" s="136">
        <v>3</v>
      </c>
      <c r="J143" s="137">
        <v>21</v>
      </c>
      <c r="K143" s="132">
        <v>26</v>
      </c>
      <c r="L143" s="138">
        <v>9</v>
      </c>
      <c r="M143" s="139">
        <v>35</v>
      </c>
      <c r="N143" s="140">
        <v>48</v>
      </c>
      <c r="O143" s="141">
        <v>23</v>
      </c>
      <c r="P143" s="142">
        <v>71</v>
      </c>
      <c r="Q143" s="143">
        <v>44</v>
      </c>
      <c r="R143" s="144">
        <v>13</v>
      </c>
      <c r="S143" s="142">
        <v>57</v>
      </c>
      <c r="T143" s="145">
        <v>92</v>
      </c>
      <c r="U143" s="141">
        <v>36</v>
      </c>
      <c r="V143" s="146">
        <v>128</v>
      </c>
      <c r="W143" s="224">
        <v>166</v>
      </c>
      <c r="X143" s="231">
        <f t="shared" si="2"/>
        <v>0.016411270390509144</v>
      </c>
    </row>
    <row r="144" spans="1:24" ht="12.75">
      <c r="A144" s="46" t="s">
        <v>22</v>
      </c>
      <c r="B144" s="129">
        <v>0</v>
      </c>
      <c r="C144" s="130">
        <v>0</v>
      </c>
      <c r="D144" s="131">
        <v>0</v>
      </c>
      <c r="E144" s="132">
        <v>1</v>
      </c>
      <c r="F144" s="133">
        <v>10</v>
      </c>
      <c r="G144" s="134">
        <v>11</v>
      </c>
      <c r="H144" s="135">
        <v>11</v>
      </c>
      <c r="I144" s="136">
        <v>7</v>
      </c>
      <c r="J144" s="137">
        <v>18</v>
      </c>
      <c r="K144" s="132">
        <v>12</v>
      </c>
      <c r="L144" s="138">
        <v>17</v>
      </c>
      <c r="M144" s="139">
        <v>29</v>
      </c>
      <c r="N144" s="140">
        <v>3</v>
      </c>
      <c r="O144" s="141">
        <v>6</v>
      </c>
      <c r="P144" s="142">
        <v>9</v>
      </c>
      <c r="Q144" s="143">
        <v>7</v>
      </c>
      <c r="R144" s="144">
        <v>3</v>
      </c>
      <c r="S144" s="142">
        <v>10</v>
      </c>
      <c r="T144" s="145">
        <v>10</v>
      </c>
      <c r="U144" s="141">
        <v>9</v>
      </c>
      <c r="V144" s="146">
        <v>19</v>
      </c>
      <c r="W144" s="224">
        <v>48</v>
      </c>
      <c r="X144" s="231">
        <f t="shared" si="2"/>
        <v>0.004745427582797825</v>
      </c>
    </row>
    <row r="145" spans="1:24" ht="12.75">
      <c r="A145" s="46" t="s">
        <v>104</v>
      </c>
      <c r="B145" s="129">
        <v>0</v>
      </c>
      <c r="C145" s="130">
        <v>0</v>
      </c>
      <c r="D145" s="131">
        <v>0</v>
      </c>
      <c r="E145" s="132">
        <v>0</v>
      </c>
      <c r="F145" s="133">
        <v>0</v>
      </c>
      <c r="G145" s="134">
        <v>0</v>
      </c>
      <c r="H145" s="135">
        <v>2</v>
      </c>
      <c r="I145" s="136">
        <v>0</v>
      </c>
      <c r="J145" s="137">
        <v>2</v>
      </c>
      <c r="K145" s="132">
        <v>2</v>
      </c>
      <c r="L145" s="138">
        <v>0</v>
      </c>
      <c r="M145" s="139">
        <v>2</v>
      </c>
      <c r="N145" s="140">
        <v>0</v>
      </c>
      <c r="O145" s="141">
        <v>0</v>
      </c>
      <c r="P145" s="142">
        <v>0</v>
      </c>
      <c r="Q145" s="143">
        <v>0</v>
      </c>
      <c r="R145" s="144">
        <v>0</v>
      </c>
      <c r="S145" s="142">
        <v>0</v>
      </c>
      <c r="T145" s="145">
        <v>0</v>
      </c>
      <c r="U145" s="141">
        <v>0</v>
      </c>
      <c r="V145" s="146">
        <v>0</v>
      </c>
      <c r="W145" s="224">
        <v>2</v>
      </c>
      <c r="X145" s="231">
        <f t="shared" si="2"/>
        <v>0.0001977261492832427</v>
      </c>
    </row>
    <row r="146" spans="1:24" ht="12.75">
      <c r="A146" s="45" t="s">
        <v>101</v>
      </c>
      <c r="B146" s="129">
        <v>0</v>
      </c>
      <c r="C146" s="130">
        <v>0</v>
      </c>
      <c r="D146" s="131">
        <v>0</v>
      </c>
      <c r="E146" s="132">
        <v>2</v>
      </c>
      <c r="F146" s="133">
        <v>2</v>
      </c>
      <c r="G146" s="134">
        <v>4</v>
      </c>
      <c r="H146" s="135">
        <v>2</v>
      </c>
      <c r="I146" s="136">
        <v>0</v>
      </c>
      <c r="J146" s="137">
        <v>2</v>
      </c>
      <c r="K146" s="132">
        <v>4</v>
      </c>
      <c r="L146" s="138">
        <v>2</v>
      </c>
      <c r="M146" s="139">
        <v>6</v>
      </c>
      <c r="N146" s="140">
        <v>3</v>
      </c>
      <c r="O146" s="141">
        <v>2</v>
      </c>
      <c r="P146" s="142">
        <v>5</v>
      </c>
      <c r="Q146" s="143">
        <v>1</v>
      </c>
      <c r="R146" s="144">
        <v>0</v>
      </c>
      <c r="S146" s="142">
        <v>1</v>
      </c>
      <c r="T146" s="145">
        <v>4</v>
      </c>
      <c r="U146" s="141">
        <v>2</v>
      </c>
      <c r="V146" s="146">
        <v>6</v>
      </c>
      <c r="W146" s="224">
        <v>12</v>
      </c>
      <c r="X146" s="231">
        <f t="shared" si="2"/>
        <v>0.0011863568956994562</v>
      </c>
    </row>
    <row r="147" spans="1:24" ht="12.75">
      <c r="A147" s="46" t="s">
        <v>96</v>
      </c>
      <c r="B147" s="129">
        <v>0</v>
      </c>
      <c r="C147" s="130">
        <v>0</v>
      </c>
      <c r="D147" s="131">
        <v>0</v>
      </c>
      <c r="E147" s="132">
        <v>0</v>
      </c>
      <c r="F147" s="133">
        <v>0</v>
      </c>
      <c r="G147" s="134">
        <v>0</v>
      </c>
      <c r="H147" s="135">
        <v>1</v>
      </c>
      <c r="I147" s="136">
        <v>0</v>
      </c>
      <c r="J147" s="137">
        <v>1</v>
      </c>
      <c r="K147" s="132">
        <v>1</v>
      </c>
      <c r="L147" s="138">
        <v>0</v>
      </c>
      <c r="M147" s="139">
        <v>1</v>
      </c>
      <c r="N147" s="140">
        <v>4</v>
      </c>
      <c r="O147" s="141">
        <v>0</v>
      </c>
      <c r="P147" s="142">
        <v>4</v>
      </c>
      <c r="Q147" s="143">
        <v>1</v>
      </c>
      <c r="R147" s="144">
        <v>0</v>
      </c>
      <c r="S147" s="142">
        <v>1</v>
      </c>
      <c r="T147" s="145">
        <v>5</v>
      </c>
      <c r="U147" s="141">
        <v>0</v>
      </c>
      <c r="V147" s="146">
        <v>5</v>
      </c>
      <c r="W147" s="224">
        <v>6</v>
      </c>
      <c r="X147" s="231">
        <f t="shared" si="2"/>
        <v>0.0005931784478497281</v>
      </c>
    </row>
    <row r="148" spans="1:24" ht="12.75">
      <c r="A148" s="18" t="s">
        <v>25</v>
      </c>
      <c r="B148" s="129">
        <v>0</v>
      </c>
      <c r="C148" s="130">
        <v>0</v>
      </c>
      <c r="D148" s="131">
        <v>0</v>
      </c>
      <c r="E148" s="132">
        <v>0</v>
      </c>
      <c r="F148" s="133">
        <v>0</v>
      </c>
      <c r="G148" s="134">
        <v>0</v>
      </c>
      <c r="H148" s="135">
        <v>0</v>
      </c>
      <c r="I148" s="136">
        <v>0</v>
      </c>
      <c r="J148" s="137">
        <v>0</v>
      </c>
      <c r="K148" s="132">
        <v>0</v>
      </c>
      <c r="L148" s="138">
        <v>0</v>
      </c>
      <c r="M148" s="139">
        <v>0</v>
      </c>
      <c r="N148" s="140">
        <v>0</v>
      </c>
      <c r="O148" s="141">
        <v>1</v>
      </c>
      <c r="P148" s="142">
        <v>1</v>
      </c>
      <c r="Q148" s="143">
        <v>0</v>
      </c>
      <c r="R148" s="144">
        <v>0</v>
      </c>
      <c r="S148" s="142">
        <v>0</v>
      </c>
      <c r="T148" s="145">
        <v>0</v>
      </c>
      <c r="U148" s="141">
        <v>1</v>
      </c>
      <c r="V148" s="146">
        <v>1</v>
      </c>
      <c r="W148" s="224">
        <v>1</v>
      </c>
      <c r="X148" s="231">
        <f t="shared" si="2"/>
        <v>9.886307464162135E-05</v>
      </c>
    </row>
    <row r="149" spans="1:24" ht="12.75">
      <c r="A149" s="46" t="s">
        <v>118</v>
      </c>
      <c r="B149" s="129">
        <v>0</v>
      </c>
      <c r="C149" s="130">
        <v>0</v>
      </c>
      <c r="D149" s="131">
        <v>0</v>
      </c>
      <c r="E149" s="132">
        <v>0</v>
      </c>
      <c r="F149" s="133">
        <v>0</v>
      </c>
      <c r="G149" s="134">
        <v>0</v>
      </c>
      <c r="H149" s="135">
        <v>0</v>
      </c>
      <c r="I149" s="136">
        <v>0</v>
      </c>
      <c r="J149" s="137">
        <v>0</v>
      </c>
      <c r="K149" s="132">
        <v>0</v>
      </c>
      <c r="L149" s="138">
        <v>0</v>
      </c>
      <c r="M149" s="139">
        <v>0</v>
      </c>
      <c r="N149" s="140">
        <v>0</v>
      </c>
      <c r="O149" s="141">
        <v>1</v>
      </c>
      <c r="P149" s="142">
        <v>1</v>
      </c>
      <c r="Q149" s="143">
        <v>0</v>
      </c>
      <c r="R149" s="144">
        <v>0</v>
      </c>
      <c r="S149" s="142">
        <v>0</v>
      </c>
      <c r="T149" s="145">
        <v>0</v>
      </c>
      <c r="U149" s="141">
        <v>1</v>
      </c>
      <c r="V149" s="146">
        <v>1</v>
      </c>
      <c r="W149" s="224">
        <v>1</v>
      </c>
      <c r="X149" s="231">
        <f t="shared" si="2"/>
        <v>9.886307464162135E-05</v>
      </c>
    </row>
    <row r="150" spans="1:24" ht="13.5" thickBot="1">
      <c r="A150" s="47" t="s">
        <v>153</v>
      </c>
      <c r="B150" s="147">
        <v>0</v>
      </c>
      <c r="C150" s="148">
        <v>0</v>
      </c>
      <c r="D150" s="149">
        <v>0</v>
      </c>
      <c r="E150" s="150">
        <v>0</v>
      </c>
      <c r="F150" s="151">
        <v>0</v>
      </c>
      <c r="G150" s="134">
        <v>0</v>
      </c>
      <c r="H150" s="152">
        <v>1</v>
      </c>
      <c r="I150" s="153">
        <v>0</v>
      </c>
      <c r="J150" s="154">
        <v>1</v>
      </c>
      <c r="K150" s="150">
        <v>1</v>
      </c>
      <c r="L150" s="155">
        <v>0</v>
      </c>
      <c r="M150" s="156">
        <v>1</v>
      </c>
      <c r="N150" s="157">
        <v>0</v>
      </c>
      <c r="O150" s="158">
        <v>0</v>
      </c>
      <c r="P150" s="159">
        <v>0</v>
      </c>
      <c r="Q150" s="160">
        <v>0</v>
      </c>
      <c r="R150" s="161">
        <v>0</v>
      </c>
      <c r="S150" s="159">
        <v>0</v>
      </c>
      <c r="T150" s="162">
        <v>0</v>
      </c>
      <c r="U150" s="158">
        <v>0</v>
      </c>
      <c r="V150" s="146">
        <v>0</v>
      </c>
      <c r="W150" s="225">
        <v>1</v>
      </c>
      <c r="X150" s="232">
        <f t="shared" si="2"/>
        <v>9.886307464162135E-05</v>
      </c>
    </row>
    <row r="151" spans="1:24" ht="13.5" thickBot="1">
      <c r="A151" s="88" t="s">
        <v>139</v>
      </c>
      <c r="B151" s="163">
        <v>67</v>
      </c>
      <c r="C151" s="164">
        <v>62</v>
      </c>
      <c r="D151" s="165">
        <v>129</v>
      </c>
      <c r="E151" s="166">
        <v>798</v>
      </c>
      <c r="F151" s="167">
        <v>533</v>
      </c>
      <c r="G151" s="168">
        <v>1331</v>
      </c>
      <c r="H151" s="166">
        <v>1101</v>
      </c>
      <c r="I151" s="169">
        <v>657</v>
      </c>
      <c r="J151" s="170">
        <v>1758</v>
      </c>
      <c r="K151" s="166">
        <v>1899</v>
      </c>
      <c r="L151" s="169">
        <v>1190</v>
      </c>
      <c r="M151" s="171">
        <v>3089</v>
      </c>
      <c r="N151" s="172">
        <v>2451</v>
      </c>
      <c r="O151" s="173">
        <v>1525</v>
      </c>
      <c r="P151" s="174">
        <v>3976</v>
      </c>
      <c r="Q151" s="175">
        <v>1914</v>
      </c>
      <c r="R151" s="173">
        <v>1007</v>
      </c>
      <c r="S151" s="174">
        <v>2921</v>
      </c>
      <c r="T151" s="175">
        <v>4365</v>
      </c>
      <c r="U151" s="173">
        <v>2532</v>
      </c>
      <c r="V151" s="176">
        <v>6897</v>
      </c>
      <c r="W151" s="177">
        <v>10115</v>
      </c>
      <c r="X151" s="227">
        <f t="shared" si="2"/>
        <v>1</v>
      </c>
    </row>
    <row r="152" spans="1:22" ht="12.75">
      <c r="A152" s="3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</row>
    <row r="153" spans="1:23" ht="12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5"/>
    </row>
    <row r="154" spans="1:23" ht="12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5"/>
    </row>
    <row r="155" spans="1:23" ht="12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5"/>
    </row>
    <row r="156" spans="1:23" ht="12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5"/>
    </row>
    <row r="157" spans="1:23" ht="12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5"/>
    </row>
    <row r="158" spans="1:23" ht="12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5"/>
    </row>
    <row r="159" spans="1:23" ht="12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5"/>
    </row>
    <row r="160" spans="1:23" ht="12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5"/>
    </row>
    <row r="161" spans="1:23" ht="12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5"/>
    </row>
    <row r="162" spans="1:23" ht="12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5"/>
    </row>
    <row r="163" spans="1:23" ht="12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5"/>
    </row>
    <row r="164" spans="1:23" ht="12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5"/>
    </row>
    <row r="165" spans="1:23" ht="12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5"/>
    </row>
    <row r="166" spans="1:23" ht="12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5"/>
    </row>
    <row r="167" spans="1:23" ht="12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5"/>
    </row>
    <row r="168" spans="1:23" ht="12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5"/>
    </row>
    <row r="169" spans="1:23" ht="12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5"/>
    </row>
    <row r="170" spans="1:23" ht="12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5"/>
    </row>
    <row r="171" spans="1:23" ht="12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5"/>
    </row>
    <row r="172" spans="1:23" ht="12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5"/>
    </row>
    <row r="173" spans="1:23" ht="12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5"/>
    </row>
    <row r="174" spans="1:23" ht="12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5"/>
    </row>
    <row r="175" spans="1:23" ht="12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5"/>
    </row>
    <row r="176" spans="1:23" ht="12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/>
    </row>
    <row r="177" spans="1:23" ht="12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5"/>
    </row>
    <row r="178" spans="1:23" ht="12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5"/>
    </row>
    <row r="179" spans="1:23" ht="12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5"/>
    </row>
    <row r="180" spans="1:23" ht="12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5"/>
    </row>
    <row r="181" spans="1:23" ht="12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5"/>
    </row>
    <row r="182" spans="1:23" ht="12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5"/>
    </row>
    <row r="183" spans="1:23" ht="12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5"/>
    </row>
    <row r="184" spans="1:23" ht="12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5"/>
    </row>
    <row r="185" spans="1:23" ht="12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5"/>
    </row>
    <row r="186" spans="1:23" ht="12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5"/>
    </row>
    <row r="187" spans="1:23" ht="12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5"/>
    </row>
    <row r="188" spans="1:23" ht="12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5"/>
    </row>
    <row r="189" spans="1:23" ht="12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5"/>
    </row>
    <row r="190" spans="1:23" ht="12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5"/>
    </row>
    <row r="191" spans="1:23" ht="12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5"/>
    </row>
    <row r="192" spans="1:23" ht="12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5"/>
    </row>
    <row r="193" spans="1:23" ht="12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5"/>
    </row>
    <row r="194" spans="1:23" ht="12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5"/>
    </row>
    <row r="195" spans="1:23" ht="12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5"/>
    </row>
  </sheetData>
  <sheetProtection/>
  <mergeCells count="6">
    <mergeCell ref="N5:P5"/>
    <mergeCell ref="B4:D4"/>
    <mergeCell ref="E5:G5"/>
    <mergeCell ref="H5:J5"/>
    <mergeCell ref="K5:L5"/>
    <mergeCell ref="W4:X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28125" style="0" customWidth="1"/>
  </cols>
  <sheetData>
    <row r="1" spans="1:6" ht="15">
      <c r="A1" s="9"/>
      <c r="F1" s="10" t="s">
        <v>168</v>
      </c>
    </row>
    <row r="2" spans="1:6" ht="15">
      <c r="A2" s="9"/>
      <c r="F2" s="10" t="s">
        <v>253</v>
      </c>
    </row>
    <row r="3" ht="13.5" thickBot="1"/>
    <row r="4" spans="2:11" ht="13.5" thickBot="1">
      <c r="B4" s="179" t="s">
        <v>137</v>
      </c>
      <c r="C4" s="180"/>
      <c r="D4" s="180"/>
      <c r="E4" s="180"/>
      <c r="F4" s="180"/>
      <c r="G4" s="180"/>
      <c r="H4" s="180"/>
      <c r="I4" s="180"/>
      <c r="J4" s="58"/>
      <c r="K4" s="58"/>
    </row>
    <row r="5" spans="2:11" ht="13.5" thickBot="1">
      <c r="B5" s="57"/>
      <c r="C5" s="22" t="s">
        <v>144</v>
      </c>
      <c r="D5" s="22"/>
      <c r="E5" s="57"/>
      <c r="F5" s="22" t="s">
        <v>259</v>
      </c>
      <c r="G5" s="85"/>
      <c r="H5" s="253" t="s">
        <v>140</v>
      </c>
      <c r="I5" s="254"/>
      <c r="J5" s="41" t="s">
        <v>260</v>
      </c>
      <c r="K5" s="41" t="s">
        <v>260</v>
      </c>
    </row>
    <row r="6" spans="1:11" ht="13.5" thickBot="1">
      <c r="A6" s="51"/>
      <c r="B6" s="35" t="s">
        <v>52</v>
      </c>
      <c r="C6" s="31" t="s">
        <v>58</v>
      </c>
      <c r="D6" s="41" t="s">
        <v>140</v>
      </c>
      <c r="E6" s="35" t="s">
        <v>52</v>
      </c>
      <c r="F6" s="31" t="s">
        <v>58</v>
      </c>
      <c r="G6" s="41" t="s">
        <v>140</v>
      </c>
      <c r="H6" s="33" t="s">
        <v>64</v>
      </c>
      <c r="I6" s="31" t="s">
        <v>58</v>
      </c>
      <c r="J6" s="43" t="s">
        <v>140</v>
      </c>
      <c r="K6" s="215" t="s">
        <v>140</v>
      </c>
    </row>
    <row r="7" spans="1:11" ht="12.75">
      <c r="A7" s="53" t="s">
        <v>33</v>
      </c>
      <c r="B7" s="93">
        <v>134</v>
      </c>
      <c r="C7" s="97">
        <v>105</v>
      </c>
      <c r="D7" s="95">
        <v>239</v>
      </c>
      <c r="E7" s="98">
        <v>208</v>
      </c>
      <c r="F7" s="94">
        <v>279</v>
      </c>
      <c r="G7" s="95">
        <v>487</v>
      </c>
      <c r="H7" s="96">
        <f>B7+E7</f>
        <v>342</v>
      </c>
      <c r="I7" s="97">
        <f>C7+F7</f>
        <v>384</v>
      </c>
      <c r="J7" s="213">
        <f>H7+I7</f>
        <v>726</v>
      </c>
      <c r="K7" s="216">
        <f>J7/$J$27</f>
        <v>0.23502751699579152</v>
      </c>
    </row>
    <row r="8" spans="1:11" ht="12.75">
      <c r="A8" s="53" t="s">
        <v>175</v>
      </c>
      <c r="B8" s="93">
        <v>40</v>
      </c>
      <c r="C8" s="97">
        <v>8</v>
      </c>
      <c r="D8" s="95">
        <v>48</v>
      </c>
      <c r="E8" s="98">
        <v>30</v>
      </c>
      <c r="F8" s="94">
        <v>4</v>
      </c>
      <c r="G8" s="95">
        <v>34</v>
      </c>
      <c r="H8" s="96">
        <v>70</v>
      </c>
      <c r="I8" s="97">
        <v>22</v>
      </c>
      <c r="J8" s="98">
        <f aca="true" t="shared" si="0" ref="J8:J25">H8+I8</f>
        <v>92</v>
      </c>
      <c r="K8" s="217">
        <f aca="true" t="shared" si="1" ref="K8:K28">J8/$J$27</f>
        <v>0.029783101327290385</v>
      </c>
    </row>
    <row r="9" spans="1:11" ht="12.75">
      <c r="A9" s="53" t="s">
        <v>34</v>
      </c>
      <c r="B9" s="93">
        <v>1</v>
      </c>
      <c r="C9" s="97">
        <v>0</v>
      </c>
      <c r="D9" s="95">
        <v>1</v>
      </c>
      <c r="E9" s="98">
        <v>3</v>
      </c>
      <c r="F9" s="94">
        <v>0</v>
      </c>
      <c r="G9" s="95">
        <v>3</v>
      </c>
      <c r="H9" s="96">
        <v>4</v>
      </c>
      <c r="I9" s="97">
        <v>0</v>
      </c>
      <c r="J9" s="98">
        <f t="shared" si="0"/>
        <v>4</v>
      </c>
      <c r="K9" s="217">
        <f t="shared" si="1"/>
        <v>0.0012949174490126255</v>
      </c>
    </row>
    <row r="10" spans="1:11" ht="12.75">
      <c r="A10" s="53" t="s">
        <v>35</v>
      </c>
      <c r="B10" s="93">
        <v>8</v>
      </c>
      <c r="C10" s="97">
        <v>4</v>
      </c>
      <c r="D10" s="95">
        <v>12</v>
      </c>
      <c r="E10" s="98">
        <v>27</v>
      </c>
      <c r="F10" s="94">
        <v>13</v>
      </c>
      <c r="G10" s="95">
        <v>40</v>
      </c>
      <c r="H10" s="96">
        <v>35</v>
      </c>
      <c r="I10" s="97">
        <v>17</v>
      </c>
      <c r="J10" s="98">
        <f t="shared" si="0"/>
        <v>52</v>
      </c>
      <c r="K10" s="217">
        <f t="shared" si="1"/>
        <v>0.016833926837164132</v>
      </c>
    </row>
    <row r="11" spans="1:11" ht="12.75">
      <c r="A11" s="53" t="s">
        <v>36</v>
      </c>
      <c r="B11" s="93">
        <v>40</v>
      </c>
      <c r="C11" s="94">
        <v>5</v>
      </c>
      <c r="D11" s="95">
        <v>45</v>
      </c>
      <c r="E11" s="93">
        <v>15</v>
      </c>
      <c r="F11" s="94">
        <v>1</v>
      </c>
      <c r="G11" s="95">
        <v>16</v>
      </c>
      <c r="H11" s="96">
        <v>55</v>
      </c>
      <c r="I11" s="94">
        <v>6</v>
      </c>
      <c r="J11" s="98">
        <f t="shared" si="0"/>
        <v>61</v>
      </c>
      <c r="K11" s="217">
        <f t="shared" si="1"/>
        <v>0.01974749109744254</v>
      </c>
    </row>
    <row r="12" spans="1:11" ht="12.75">
      <c r="A12" s="53" t="s">
        <v>37</v>
      </c>
      <c r="B12" s="93">
        <v>1</v>
      </c>
      <c r="C12" s="97">
        <v>0</v>
      </c>
      <c r="D12" s="95">
        <v>1</v>
      </c>
      <c r="E12" s="98">
        <v>0</v>
      </c>
      <c r="F12" s="94">
        <v>0</v>
      </c>
      <c r="G12" s="95">
        <v>0</v>
      </c>
      <c r="H12" s="96">
        <v>1</v>
      </c>
      <c r="I12" s="97">
        <v>0</v>
      </c>
      <c r="J12" s="98">
        <f t="shared" si="0"/>
        <v>1</v>
      </c>
      <c r="K12" s="217">
        <f t="shared" si="1"/>
        <v>0.0003237293622531564</v>
      </c>
    </row>
    <row r="13" spans="1:11" ht="12.75">
      <c r="A13" s="53" t="s">
        <v>38</v>
      </c>
      <c r="B13" s="93">
        <v>5</v>
      </c>
      <c r="C13" s="97">
        <v>2</v>
      </c>
      <c r="D13" s="95">
        <v>7</v>
      </c>
      <c r="E13" s="98">
        <v>24</v>
      </c>
      <c r="F13" s="94">
        <v>5</v>
      </c>
      <c r="G13" s="95">
        <v>29</v>
      </c>
      <c r="H13" s="96">
        <v>29</v>
      </c>
      <c r="I13" s="97">
        <v>7</v>
      </c>
      <c r="J13" s="98">
        <f t="shared" si="0"/>
        <v>36</v>
      </c>
      <c r="K13" s="217">
        <f t="shared" si="1"/>
        <v>0.01165425704111363</v>
      </c>
    </row>
    <row r="14" spans="1:11" ht="12.75">
      <c r="A14" s="89" t="s">
        <v>194</v>
      </c>
      <c r="B14" s="105">
        <v>3</v>
      </c>
      <c r="C14" s="106">
        <v>2</v>
      </c>
      <c r="D14" s="107">
        <v>5</v>
      </c>
      <c r="E14" s="108">
        <v>14</v>
      </c>
      <c r="F14" s="109">
        <v>1</v>
      </c>
      <c r="G14" s="107">
        <v>15</v>
      </c>
      <c r="H14" s="110">
        <v>17</v>
      </c>
      <c r="I14" s="106">
        <v>3</v>
      </c>
      <c r="J14" s="108">
        <f t="shared" si="0"/>
        <v>20</v>
      </c>
      <c r="K14" s="219">
        <f t="shared" si="1"/>
        <v>0.006474587245063127</v>
      </c>
    </row>
    <row r="15" spans="1:11" ht="12.75">
      <c r="A15" s="53" t="s">
        <v>122</v>
      </c>
      <c r="B15" s="93">
        <v>255</v>
      </c>
      <c r="C15" s="97">
        <v>94</v>
      </c>
      <c r="D15" s="95">
        <v>349</v>
      </c>
      <c r="E15" s="98">
        <v>341</v>
      </c>
      <c r="F15" s="94">
        <v>143</v>
      </c>
      <c r="G15" s="95">
        <v>484</v>
      </c>
      <c r="H15" s="96">
        <v>596</v>
      </c>
      <c r="I15" s="97">
        <v>237</v>
      </c>
      <c r="J15" s="98">
        <f t="shared" si="0"/>
        <v>833</v>
      </c>
      <c r="K15" s="217">
        <f t="shared" si="1"/>
        <v>0.2696665587568792</v>
      </c>
    </row>
    <row r="16" spans="1:11" ht="12.75">
      <c r="A16" s="89" t="s">
        <v>194</v>
      </c>
      <c r="B16" s="105">
        <v>136</v>
      </c>
      <c r="C16" s="106">
        <v>25</v>
      </c>
      <c r="D16" s="107">
        <v>161</v>
      </c>
      <c r="E16" s="108">
        <v>105</v>
      </c>
      <c r="F16" s="109">
        <v>15</v>
      </c>
      <c r="G16" s="107">
        <v>120</v>
      </c>
      <c r="H16" s="110">
        <v>241</v>
      </c>
      <c r="I16" s="106">
        <v>40</v>
      </c>
      <c r="J16" s="108">
        <f t="shared" si="0"/>
        <v>281</v>
      </c>
      <c r="K16" s="219">
        <f t="shared" si="1"/>
        <v>0.09096795079313694</v>
      </c>
    </row>
    <row r="17" spans="1:11" ht="12.75">
      <c r="A17" s="53" t="s">
        <v>111</v>
      </c>
      <c r="B17" s="93">
        <v>2</v>
      </c>
      <c r="C17" s="94">
        <v>3</v>
      </c>
      <c r="D17" s="95">
        <v>5</v>
      </c>
      <c r="E17" s="93">
        <v>1</v>
      </c>
      <c r="F17" s="94">
        <v>0</v>
      </c>
      <c r="G17" s="95">
        <v>1</v>
      </c>
      <c r="H17" s="96">
        <v>3</v>
      </c>
      <c r="I17" s="94">
        <v>3</v>
      </c>
      <c r="J17" s="98">
        <f t="shared" si="0"/>
        <v>6</v>
      </c>
      <c r="K17" s="217">
        <f t="shared" si="1"/>
        <v>0.0019423761735189381</v>
      </c>
    </row>
    <row r="18" spans="1:11" ht="12.75">
      <c r="A18" s="53" t="s">
        <v>113</v>
      </c>
      <c r="B18" s="93">
        <v>2</v>
      </c>
      <c r="C18" s="94">
        <v>37</v>
      </c>
      <c r="D18" s="95">
        <v>39</v>
      </c>
      <c r="E18" s="93">
        <v>0</v>
      </c>
      <c r="F18" s="94">
        <v>1</v>
      </c>
      <c r="G18" s="95">
        <v>1</v>
      </c>
      <c r="H18" s="96">
        <v>2</v>
      </c>
      <c r="I18" s="94">
        <v>38</v>
      </c>
      <c r="J18" s="98">
        <f t="shared" si="0"/>
        <v>40</v>
      </c>
      <c r="K18" s="217">
        <f t="shared" si="1"/>
        <v>0.012949174490126255</v>
      </c>
    </row>
    <row r="19" spans="1:11" ht="12.75">
      <c r="A19" s="53" t="s">
        <v>128</v>
      </c>
      <c r="B19" s="93">
        <v>4</v>
      </c>
      <c r="C19" s="94">
        <v>3</v>
      </c>
      <c r="D19" s="95">
        <v>7</v>
      </c>
      <c r="E19" s="93">
        <v>1</v>
      </c>
      <c r="F19" s="94">
        <v>0</v>
      </c>
      <c r="G19" s="95">
        <v>1</v>
      </c>
      <c r="H19" s="96">
        <v>5</v>
      </c>
      <c r="I19" s="94">
        <v>3</v>
      </c>
      <c r="J19" s="98">
        <f t="shared" si="0"/>
        <v>8</v>
      </c>
      <c r="K19" s="217">
        <f t="shared" si="1"/>
        <v>0.002589834898025251</v>
      </c>
    </row>
    <row r="20" spans="1:11" ht="12.75">
      <c r="A20" s="53" t="s">
        <v>39</v>
      </c>
      <c r="B20" s="93">
        <v>21</v>
      </c>
      <c r="C20" s="94">
        <v>74</v>
      </c>
      <c r="D20" s="95">
        <v>95</v>
      </c>
      <c r="E20" s="93">
        <v>19</v>
      </c>
      <c r="F20" s="94">
        <v>73</v>
      </c>
      <c r="G20" s="95">
        <v>92</v>
      </c>
      <c r="H20" s="96">
        <v>40</v>
      </c>
      <c r="I20" s="94">
        <v>147</v>
      </c>
      <c r="J20" s="98">
        <f t="shared" si="0"/>
        <v>187</v>
      </c>
      <c r="K20" s="217">
        <f t="shared" si="1"/>
        <v>0.06053739074134024</v>
      </c>
    </row>
    <row r="21" spans="1:11" ht="12.75">
      <c r="A21" s="53" t="s">
        <v>40</v>
      </c>
      <c r="B21" s="93">
        <v>0</v>
      </c>
      <c r="C21" s="94">
        <v>3</v>
      </c>
      <c r="D21" s="95">
        <v>3</v>
      </c>
      <c r="E21" s="93">
        <v>2</v>
      </c>
      <c r="F21" s="94">
        <v>1</v>
      </c>
      <c r="G21" s="95">
        <v>3</v>
      </c>
      <c r="H21" s="96">
        <v>2</v>
      </c>
      <c r="I21" s="94">
        <v>4</v>
      </c>
      <c r="J21" s="98">
        <f t="shared" si="0"/>
        <v>6</v>
      </c>
      <c r="K21" s="217">
        <f>J21/$J$27</f>
        <v>0.0019423761735189381</v>
      </c>
    </row>
    <row r="22" spans="1:11" ht="12.75">
      <c r="A22" s="89" t="s">
        <v>41</v>
      </c>
      <c r="B22" s="105">
        <v>27</v>
      </c>
      <c r="C22" s="109">
        <v>3</v>
      </c>
      <c r="D22" s="107">
        <v>30</v>
      </c>
      <c r="E22" s="105">
        <v>20</v>
      </c>
      <c r="F22" s="109">
        <v>0</v>
      </c>
      <c r="G22" s="107">
        <v>20</v>
      </c>
      <c r="H22" s="110">
        <v>47</v>
      </c>
      <c r="I22" s="109">
        <v>3</v>
      </c>
      <c r="J22" s="108">
        <f t="shared" si="0"/>
        <v>50</v>
      </c>
      <c r="K22" s="219">
        <f t="shared" si="1"/>
        <v>0.01618646811265782</v>
      </c>
    </row>
    <row r="23" spans="1:11" ht="12.75">
      <c r="A23" s="53" t="s">
        <v>176</v>
      </c>
      <c r="B23" s="93">
        <v>125</v>
      </c>
      <c r="C23" s="94">
        <v>0</v>
      </c>
      <c r="D23" s="95">
        <v>125</v>
      </c>
      <c r="E23" s="93">
        <v>24</v>
      </c>
      <c r="F23" s="94">
        <v>0</v>
      </c>
      <c r="G23" s="95">
        <v>24</v>
      </c>
      <c r="H23" s="96">
        <v>149</v>
      </c>
      <c r="I23" s="94">
        <v>0</v>
      </c>
      <c r="J23" s="98">
        <f t="shared" si="0"/>
        <v>149</v>
      </c>
      <c r="K23" s="217">
        <f t="shared" si="1"/>
        <v>0.048235674975720295</v>
      </c>
    </row>
    <row r="24" spans="1:11" ht="12.75">
      <c r="A24" s="53" t="s">
        <v>179</v>
      </c>
      <c r="B24" s="93">
        <v>40</v>
      </c>
      <c r="C24" s="94">
        <v>11</v>
      </c>
      <c r="D24" s="95">
        <v>51</v>
      </c>
      <c r="E24" s="93">
        <v>265</v>
      </c>
      <c r="F24" s="94">
        <v>73</v>
      </c>
      <c r="G24" s="95">
        <v>338</v>
      </c>
      <c r="H24" s="96">
        <v>305</v>
      </c>
      <c r="I24" s="94">
        <v>84</v>
      </c>
      <c r="J24" s="98">
        <f t="shared" si="0"/>
        <v>389</v>
      </c>
      <c r="K24" s="217">
        <f t="shared" si="1"/>
        <v>0.12593072191647783</v>
      </c>
    </row>
    <row r="25" spans="1:11" ht="13.5" thickBot="1">
      <c r="A25" s="54" t="s">
        <v>42</v>
      </c>
      <c r="B25" s="99">
        <v>124</v>
      </c>
      <c r="C25" s="100">
        <v>181</v>
      </c>
      <c r="D25" s="101">
        <v>305</v>
      </c>
      <c r="E25" s="99">
        <v>89</v>
      </c>
      <c r="F25" s="100">
        <v>64</v>
      </c>
      <c r="G25" s="101">
        <v>153</v>
      </c>
      <c r="H25" s="102">
        <v>213</v>
      </c>
      <c r="I25" s="100">
        <v>245</v>
      </c>
      <c r="J25" s="214">
        <f t="shared" si="0"/>
        <v>458</v>
      </c>
      <c r="K25" s="218">
        <f t="shared" si="1"/>
        <v>0.14826804791194562</v>
      </c>
    </row>
    <row r="26" spans="2:10" ht="13.5" thickBot="1">
      <c r="B26" s="103"/>
      <c r="C26" s="103"/>
      <c r="D26" s="103"/>
      <c r="E26" s="103"/>
      <c r="F26" s="103"/>
      <c r="G26" s="103"/>
      <c r="H26" s="103"/>
      <c r="I26" s="103"/>
      <c r="J26" s="103"/>
    </row>
    <row r="27" spans="2:11" ht="13.5" thickBot="1">
      <c r="B27" s="103"/>
      <c r="C27" s="103"/>
      <c r="D27" s="103"/>
      <c r="E27" s="103"/>
      <c r="F27" s="103"/>
      <c r="G27" s="103"/>
      <c r="H27" s="103"/>
      <c r="I27" s="111"/>
      <c r="J27" s="112">
        <v>3089</v>
      </c>
      <c r="K27" s="221">
        <f t="shared" si="1"/>
        <v>1</v>
      </c>
    </row>
    <row r="28" spans="2:11" ht="13.5" thickBot="1">
      <c r="B28" s="103"/>
      <c r="C28" s="103"/>
      <c r="D28" s="103"/>
      <c r="E28" s="103"/>
      <c r="F28" s="103"/>
      <c r="G28" s="103"/>
      <c r="H28" s="103"/>
      <c r="I28" s="113" t="s">
        <v>195</v>
      </c>
      <c r="J28" s="114">
        <v>351</v>
      </c>
      <c r="K28" s="220">
        <f t="shared" si="1"/>
        <v>0.11362900615085789</v>
      </c>
    </row>
  </sheetData>
  <sheetProtection/>
  <mergeCells count="1">
    <mergeCell ref="H5:I5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1.28125" style="3" customWidth="1"/>
    <col min="2" max="10" width="8.7109375" style="4" customWidth="1"/>
  </cols>
  <sheetData>
    <row r="1" spans="1:10" ht="15">
      <c r="A1" s="9"/>
      <c r="B1"/>
      <c r="C1"/>
      <c r="D1"/>
      <c r="E1"/>
      <c r="F1" s="10" t="s">
        <v>258</v>
      </c>
      <c r="G1"/>
      <c r="H1"/>
      <c r="I1"/>
      <c r="J1"/>
    </row>
    <row r="2" spans="1:10" ht="15">
      <c r="A2" s="9"/>
      <c r="B2"/>
      <c r="C2"/>
      <c r="D2"/>
      <c r="E2"/>
      <c r="F2" s="10" t="s">
        <v>253</v>
      </c>
      <c r="G2"/>
      <c r="H2"/>
      <c r="I2"/>
      <c r="J2"/>
    </row>
    <row r="3" ht="15.75" thickBot="1">
      <c r="A3" s="1"/>
    </row>
    <row r="4" spans="1:11" ht="15.75" thickBot="1">
      <c r="A4" s="1"/>
      <c r="B4" s="253" t="s">
        <v>137</v>
      </c>
      <c r="C4" s="255"/>
      <c r="D4" s="255"/>
      <c r="E4" s="255"/>
      <c r="F4" s="255"/>
      <c r="G4" s="255"/>
      <c r="H4" s="255"/>
      <c r="I4" s="255"/>
      <c r="J4" s="255"/>
      <c r="K4" s="254"/>
    </row>
    <row r="5" spans="2:11" ht="13.5" thickBot="1">
      <c r="B5" s="253" t="s">
        <v>140</v>
      </c>
      <c r="C5" s="255"/>
      <c r="D5" s="255"/>
      <c r="E5" s="255"/>
      <c r="F5" s="255"/>
      <c r="G5" s="255"/>
      <c r="H5" s="255"/>
      <c r="I5" s="255"/>
      <c r="J5" s="255"/>
      <c r="K5" s="254"/>
    </row>
    <row r="6" spans="1:11" ht="13.5" thickBot="1">
      <c r="A6" s="181" t="s">
        <v>197</v>
      </c>
      <c r="B6" s="57"/>
      <c r="C6" s="22" t="s">
        <v>144</v>
      </c>
      <c r="D6" s="22"/>
      <c r="E6" s="57"/>
      <c r="F6" s="22" t="s">
        <v>142</v>
      </c>
      <c r="G6" s="85"/>
      <c r="H6" s="184" t="s">
        <v>143</v>
      </c>
      <c r="I6" s="184"/>
      <c r="J6" s="253" t="s">
        <v>260</v>
      </c>
      <c r="K6" s="254"/>
    </row>
    <row r="7" spans="1:11" ht="13.5" thickBot="1">
      <c r="A7" s="182"/>
      <c r="B7" s="56" t="s">
        <v>52</v>
      </c>
      <c r="C7" s="204" t="s">
        <v>58</v>
      </c>
      <c r="D7" s="205" t="s">
        <v>140</v>
      </c>
      <c r="E7" s="20" t="s">
        <v>52</v>
      </c>
      <c r="F7" s="205" t="s">
        <v>58</v>
      </c>
      <c r="G7" s="22" t="s">
        <v>140</v>
      </c>
      <c r="H7" s="56" t="s">
        <v>64</v>
      </c>
      <c r="I7" s="205" t="s">
        <v>58</v>
      </c>
      <c r="J7" s="41" t="s">
        <v>140</v>
      </c>
      <c r="K7" s="41" t="s">
        <v>261</v>
      </c>
    </row>
    <row r="8" spans="1:11" ht="12.75">
      <c r="A8" s="86" t="s">
        <v>198</v>
      </c>
      <c r="B8" s="199">
        <v>1</v>
      </c>
      <c r="C8" s="191">
        <v>0</v>
      </c>
      <c r="D8" s="200">
        <v>1</v>
      </c>
      <c r="E8" s="201">
        <v>2</v>
      </c>
      <c r="F8" s="191">
        <v>0</v>
      </c>
      <c r="G8" s="189">
        <v>2</v>
      </c>
      <c r="H8" s="202">
        <v>3</v>
      </c>
      <c r="I8" s="191">
        <v>0</v>
      </c>
      <c r="J8" s="203">
        <v>3</v>
      </c>
      <c r="K8" s="228">
        <f>J8/$J$65</f>
        <v>0.0009711880867594691</v>
      </c>
    </row>
    <row r="9" spans="1:11" ht="12.75">
      <c r="A9" s="29" t="s">
        <v>199</v>
      </c>
      <c r="B9" s="185">
        <v>19</v>
      </c>
      <c r="C9" s="192">
        <v>123</v>
      </c>
      <c r="D9" s="196">
        <v>142</v>
      </c>
      <c r="E9" s="195">
        <v>2</v>
      </c>
      <c r="F9" s="192">
        <v>1</v>
      </c>
      <c r="G9" s="197">
        <v>3</v>
      </c>
      <c r="H9" s="185">
        <v>21</v>
      </c>
      <c r="I9" s="192">
        <v>124</v>
      </c>
      <c r="J9" s="198">
        <v>145</v>
      </c>
      <c r="K9" s="228">
        <f aca="true" t="shared" si="0" ref="K9:K65">J9/$J$65</f>
        <v>0.04694075752670767</v>
      </c>
    </row>
    <row r="10" spans="1:11" ht="12.75">
      <c r="A10" s="46" t="s">
        <v>200</v>
      </c>
      <c r="B10" s="185">
        <v>0</v>
      </c>
      <c r="C10" s="192">
        <v>0</v>
      </c>
      <c r="D10" s="196">
        <v>0</v>
      </c>
      <c r="E10" s="195">
        <v>3</v>
      </c>
      <c r="F10" s="192">
        <v>0</v>
      </c>
      <c r="G10" s="197">
        <v>3</v>
      </c>
      <c r="H10" s="185">
        <v>3</v>
      </c>
      <c r="I10" s="192">
        <v>0</v>
      </c>
      <c r="J10" s="198">
        <v>3</v>
      </c>
      <c r="K10" s="228">
        <f t="shared" si="0"/>
        <v>0.0009711880867594691</v>
      </c>
    </row>
    <row r="11" spans="1:11" ht="12.75">
      <c r="A11" s="46" t="s">
        <v>201</v>
      </c>
      <c r="B11" s="185">
        <v>0</v>
      </c>
      <c r="C11" s="192">
        <v>0</v>
      </c>
      <c r="D11" s="196">
        <v>0</v>
      </c>
      <c r="E11" s="195">
        <v>0</v>
      </c>
      <c r="F11" s="192">
        <v>0</v>
      </c>
      <c r="G11" s="197">
        <v>0</v>
      </c>
      <c r="H11" s="185">
        <v>0</v>
      </c>
      <c r="I11" s="192">
        <v>0</v>
      </c>
      <c r="J11" s="198">
        <v>0</v>
      </c>
      <c r="K11" s="228">
        <f t="shared" si="0"/>
        <v>0</v>
      </c>
    </row>
    <row r="12" spans="1:11" ht="12.75">
      <c r="A12" s="46" t="s">
        <v>255</v>
      </c>
      <c r="B12" s="185">
        <v>4</v>
      </c>
      <c r="C12" s="192">
        <v>1</v>
      </c>
      <c r="D12" s="196">
        <v>5</v>
      </c>
      <c r="E12" s="195">
        <v>1</v>
      </c>
      <c r="F12" s="192">
        <v>1</v>
      </c>
      <c r="G12" s="197">
        <v>2</v>
      </c>
      <c r="H12" s="185">
        <v>5</v>
      </c>
      <c r="I12" s="192">
        <v>2</v>
      </c>
      <c r="J12" s="198">
        <v>7</v>
      </c>
      <c r="K12" s="228">
        <f t="shared" si="0"/>
        <v>0.0022661055357720947</v>
      </c>
    </row>
    <row r="13" spans="1:11" ht="12.75">
      <c r="A13" s="46" t="s">
        <v>202</v>
      </c>
      <c r="B13" s="185">
        <v>0</v>
      </c>
      <c r="C13" s="192">
        <v>0</v>
      </c>
      <c r="D13" s="196">
        <v>0</v>
      </c>
      <c r="E13" s="195">
        <v>1</v>
      </c>
      <c r="F13" s="192">
        <v>0</v>
      </c>
      <c r="G13" s="197">
        <v>1</v>
      </c>
      <c r="H13" s="185">
        <v>1</v>
      </c>
      <c r="I13" s="192">
        <v>0</v>
      </c>
      <c r="J13" s="198">
        <v>1</v>
      </c>
      <c r="K13" s="228">
        <f t="shared" si="0"/>
        <v>0.0003237293622531564</v>
      </c>
    </row>
    <row r="14" spans="1:11" ht="12.75">
      <c r="A14" s="183" t="s">
        <v>203</v>
      </c>
      <c r="B14" s="185">
        <v>0</v>
      </c>
      <c r="C14" s="192">
        <v>0</v>
      </c>
      <c r="D14" s="196">
        <v>0</v>
      </c>
      <c r="E14" s="195">
        <v>0</v>
      </c>
      <c r="F14" s="192">
        <v>0</v>
      </c>
      <c r="G14" s="197">
        <v>0</v>
      </c>
      <c r="H14" s="185">
        <v>0</v>
      </c>
      <c r="I14" s="192">
        <v>0</v>
      </c>
      <c r="J14" s="198">
        <v>0</v>
      </c>
      <c r="K14" s="228">
        <f t="shared" si="0"/>
        <v>0</v>
      </c>
    </row>
    <row r="15" spans="1:11" ht="12.75">
      <c r="A15" s="46" t="s">
        <v>204</v>
      </c>
      <c r="B15" s="185">
        <v>4</v>
      </c>
      <c r="C15" s="192">
        <v>2</v>
      </c>
      <c r="D15" s="196">
        <v>6</v>
      </c>
      <c r="E15" s="195">
        <v>0</v>
      </c>
      <c r="F15" s="192">
        <v>0</v>
      </c>
      <c r="G15" s="197">
        <v>0</v>
      </c>
      <c r="H15" s="185">
        <v>4</v>
      </c>
      <c r="I15" s="192">
        <v>2</v>
      </c>
      <c r="J15" s="198">
        <v>6</v>
      </c>
      <c r="K15" s="228">
        <f t="shared" si="0"/>
        <v>0.0019423761735189381</v>
      </c>
    </row>
    <row r="16" spans="1:11" ht="12.75">
      <c r="A16" s="46" t="s">
        <v>205</v>
      </c>
      <c r="B16" s="185">
        <v>0</v>
      </c>
      <c r="C16" s="192">
        <v>0</v>
      </c>
      <c r="D16" s="196">
        <v>0</v>
      </c>
      <c r="E16" s="195">
        <v>4</v>
      </c>
      <c r="F16" s="192">
        <v>0</v>
      </c>
      <c r="G16" s="197">
        <v>4</v>
      </c>
      <c r="H16" s="185">
        <v>4</v>
      </c>
      <c r="I16" s="192">
        <v>0</v>
      </c>
      <c r="J16" s="198">
        <v>4</v>
      </c>
      <c r="K16" s="228">
        <f t="shared" si="0"/>
        <v>0.0012949174490126255</v>
      </c>
    </row>
    <row r="17" spans="1:11" ht="12.75">
      <c r="A17" s="46" t="s">
        <v>206</v>
      </c>
      <c r="B17" s="185">
        <v>0</v>
      </c>
      <c r="C17" s="192">
        <v>0</v>
      </c>
      <c r="D17" s="196">
        <v>0</v>
      </c>
      <c r="E17" s="195">
        <v>2</v>
      </c>
      <c r="F17" s="192">
        <v>0</v>
      </c>
      <c r="G17" s="197">
        <v>2</v>
      </c>
      <c r="H17" s="185">
        <v>2</v>
      </c>
      <c r="I17" s="192">
        <v>0</v>
      </c>
      <c r="J17" s="198">
        <v>2</v>
      </c>
      <c r="K17" s="228">
        <f t="shared" si="0"/>
        <v>0.0006474587245063128</v>
      </c>
    </row>
    <row r="18" spans="1:11" ht="12.75">
      <c r="A18" s="46" t="s">
        <v>207</v>
      </c>
      <c r="B18" s="185">
        <v>1</v>
      </c>
      <c r="C18" s="192">
        <v>0</v>
      </c>
      <c r="D18" s="196">
        <v>1</v>
      </c>
      <c r="E18" s="195">
        <v>0</v>
      </c>
      <c r="F18" s="192">
        <v>0</v>
      </c>
      <c r="G18" s="197">
        <v>0</v>
      </c>
      <c r="H18" s="185">
        <v>1</v>
      </c>
      <c r="I18" s="192">
        <v>0</v>
      </c>
      <c r="J18" s="198">
        <v>1</v>
      </c>
      <c r="K18" s="228">
        <f t="shared" si="0"/>
        <v>0.0003237293622531564</v>
      </c>
    </row>
    <row r="19" spans="1:11" ht="12.75">
      <c r="A19" s="46" t="s">
        <v>208</v>
      </c>
      <c r="B19" s="185">
        <v>17</v>
      </c>
      <c r="C19" s="192">
        <v>0</v>
      </c>
      <c r="D19" s="196">
        <v>17</v>
      </c>
      <c r="E19" s="195">
        <v>51</v>
      </c>
      <c r="F19" s="192">
        <v>14</v>
      </c>
      <c r="G19" s="197">
        <v>65</v>
      </c>
      <c r="H19" s="185">
        <v>68</v>
      </c>
      <c r="I19" s="192">
        <v>14</v>
      </c>
      <c r="J19" s="198">
        <v>82</v>
      </c>
      <c r="K19" s="228">
        <f t="shared" si="0"/>
        <v>0.026545807704758822</v>
      </c>
    </row>
    <row r="20" spans="1:11" ht="12.75">
      <c r="A20" s="29" t="s">
        <v>209</v>
      </c>
      <c r="B20" s="185">
        <v>1</v>
      </c>
      <c r="C20" s="192">
        <v>0</v>
      </c>
      <c r="D20" s="196">
        <v>1</v>
      </c>
      <c r="E20" s="195">
        <v>2</v>
      </c>
      <c r="F20" s="192">
        <v>0</v>
      </c>
      <c r="G20" s="197">
        <v>2</v>
      </c>
      <c r="H20" s="185">
        <v>3</v>
      </c>
      <c r="I20" s="192">
        <v>0</v>
      </c>
      <c r="J20" s="198">
        <v>3</v>
      </c>
      <c r="K20" s="228">
        <f t="shared" si="0"/>
        <v>0.0009711880867594691</v>
      </c>
    </row>
    <row r="21" spans="1:11" ht="12.75">
      <c r="A21" s="46" t="s">
        <v>256</v>
      </c>
      <c r="B21" s="185">
        <v>1</v>
      </c>
      <c r="C21" s="192">
        <v>0</v>
      </c>
      <c r="D21" s="196">
        <v>1</v>
      </c>
      <c r="E21" s="195">
        <v>0</v>
      </c>
      <c r="F21" s="192">
        <v>0</v>
      </c>
      <c r="G21" s="197">
        <v>0</v>
      </c>
      <c r="H21" s="185">
        <v>1</v>
      </c>
      <c r="I21" s="192">
        <v>0</v>
      </c>
      <c r="J21" s="198">
        <v>1</v>
      </c>
      <c r="K21" s="228">
        <f t="shared" si="0"/>
        <v>0.0003237293622531564</v>
      </c>
    </row>
    <row r="22" spans="1:11" ht="12.75">
      <c r="A22" s="46" t="s">
        <v>210</v>
      </c>
      <c r="B22" s="185">
        <v>10</v>
      </c>
      <c r="C22" s="192">
        <v>0</v>
      </c>
      <c r="D22" s="196">
        <v>10</v>
      </c>
      <c r="E22" s="195">
        <v>13</v>
      </c>
      <c r="F22" s="192">
        <v>0</v>
      </c>
      <c r="G22" s="197">
        <v>13</v>
      </c>
      <c r="H22" s="185">
        <v>23</v>
      </c>
      <c r="I22" s="192">
        <v>0</v>
      </c>
      <c r="J22" s="198">
        <v>23</v>
      </c>
      <c r="K22" s="228">
        <f t="shared" si="0"/>
        <v>0.007445775331822596</v>
      </c>
    </row>
    <row r="23" spans="1:11" ht="12.75">
      <c r="A23" s="46" t="s">
        <v>211</v>
      </c>
      <c r="B23" s="185">
        <v>1</v>
      </c>
      <c r="C23" s="192">
        <v>0</v>
      </c>
      <c r="D23" s="196">
        <v>1</v>
      </c>
      <c r="E23" s="195">
        <v>2</v>
      </c>
      <c r="F23" s="192">
        <v>0</v>
      </c>
      <c r="G23" s="197">
        <v>2</v>
      </c>
      <c r="H23" s="185">
        <v>3</v>
      </c>
      <c r="I23" s="192">
        <v>0</v>
      </c>
      <c r="J23" s="198">
        <v>3</v>
      </c>
      <c r="K23" s="228">
        <f t="shared" si="0"/>
        <v>0.0009711880867594691</v>
      </c>
    </row>
    <row r="24" spans="1:11" ht="12.75">
      <c r="A24" s="46" t="s">
        <v>212</v>
      </c>
      <c r="B24" s="185">
        <v>0</v>
      </c>
      <c r="C24" s="192">
        <v>0</v>
      </c>
      <c r="D24" s="196">
        <v>0</v>
      </c>
      <c r="E24" s="195">
        <v>0</v>
      </c>
      <c r="F24" s="192">
        <v>0</v>
      </c>
      <c r="G24" s="197">
        <v>0</v>
      </c>
      <c r="H24" s="185">
        <v>0</v>
      </c>
      <c r="I24" s="192">
        <v>0</v>
      </c>
      <c r="J24" s="198">
        <v>0</v>
      </c>
      <c r="K24" s="228">
        <f t="shared" si="0"/>
        <v>0</v>
      </c>
    </row>
    <row r="25" spans="1:11" ht="12.75">
      <c r="A25" s="46" t="s">
        <v>213</v>
      </c>
      <c r="B25" s="185">
        <v>1</v>
      </c>
      <c r="C25" s="192">
        <v>0</v>
      </c>
      <c r="D25" s="196">
        <v>1</v>
      </c>
      <c r="E25" s="195">
        <v>2</v>
      </c>
      <c r="F25" s="192">
        <v>0</v>
      </c>
      <c r="G25" s="197">
        <v>2</v>
      </c>
      <c r="H25" s="185">
        <v>3</v>
      </c>
      <c r="I25" s="192">
        <v>0</v>
      </c>
      <c r="J25" s="198">
        <v>3</v>
      </c>
      <c r="K25" s="228">
        <f t="shared" si="0"/>
        <v>0.0009711880867594691</v>
      </c>
    </row>
    <row r="26" spans="1:11" ht="12.75">
      <c r="A26" s="29" t="s">
        <v>214</v>
      </c>
      <c r="B26" s="185">
        <v>30</v>
      </c>
      <c r="C26" s="192">
        <v>20</v>
      </c>
      <c r="D26" s="196">
        <v>50</v>
      </c>
      <c r="E26" s="195">
        <v>40</v>
      </c>
      <c r="F26" s="192">
        <v>43</v>
      </c>
      <c r="G26" s="197">
        <v>83</v>
      </c>
      <c r="H26" s="185">
        <v>70</v>
      </c>
      <c r="I26" s="192">
        <v>63</v>
      </c>
      <c r="J26" s="198">
        <v>133</v>
      </c>
      <c r="K26" s="228">
        <f t="shared" si="0"/>
        <v>0.043056005179669794</v>
      </c>
    </row>
    <row r="27" spans="1:11" ht="12.75">
      <c r="A27" s="29" t="s">
        <v>215</v>
      </c>
      <c r="B27" s="185">
        <v>0</v>
      </c>
      <c r="C27" s="192">
        <v>0</v>
      </c>
      <c r="D27" s="196">
        <v>0</v>
      </c>
      <c r="E27" s="195">
        <v>0</v>
      </c>
      <c r="F27" s="192">
        <v>0</v>
      </c>
      <c r="G27" s="197">
        <v>0</v>
      </c>
      <c r="H27" s="185">
        <v>0</v>
      </c>
      <c r="I27" s="192">
        <v>0</v>
      </c>
      <c r="J27" s="198">
        <v>0</v>
      </c>
      <c r="K27" s="228">
        <f t="shared" si="0"/>
        <v>0</v>
      </c>
    </row>
    <row r="28" spans="1:11" ht="12.75">
      <c r="A28" s="46" t="s">
        <v>216</v>
      </c>
      <c r="B28" s="185">
        <v>3</v>
      </c>
      <c r="C28" s="192">
        <v>0</v>
      </c>
      <c r="D28" s="196">
        <v>3</v>
      </c>
      <c r="E28" s="195">
        <v>2</v>
      </c>
      <c r="F28" s="192">
        <v>0</v>
      </c>
      <c r="G28" s="197">
        <v>2</v>
      </c>
      <c r="H28" s="185">
        <v>5</v>
      </c>
      <c r="I28" s="192">
        <v>0</v>
      </c>
      <c r="J28" s="198">
        <v>5</v>
      </c>
      <c r="K28" s="228">
        <f t="shared" si="0"/>
        <v>0.0016186468112657818</v>
      </c>
    </row>
    <row r="29" spans="1:11" ht="12.75">
      <c r="A29" s="46" t="s">
        <v>217</v>
      </c>
      <c r="B29" s="185">
        <v>0</v>
      </c>
      <c r="C29" s="192">
        <v>0</v>
      </c>
      <c r="D29" s="196">
        <v>0</v>
      </c>
      <c r="E29" s="195">
        <v>5</v>
      </c>
      <c r="F29" s="192">
        <v>0</v>
      </c>
      <c r="G29" s="197">
        <v>5</v>
      </c>
      <c r="H29" s="185">
        <v>5</v>
      </c>
      <c r="I29" s="192">
        <v>0</v>
      </c>
      <c r="J29" s="198">
        <v>5</v>
      </c>
      <c r="K29" s="228">
        <f t="shared" si="0"/>
        <v>0.0016186468112657818</v>
      </c>
    </row>
    <row r="30" spans="1:11" ht="12.75">
      <c r="A30" s="46" t="s">
        <v>218</v>
      </c>
      <c r="B30" s="185">
        <v>3</v>
      </c>
      <c r="C30" s="192">
        <v>1</v>
      </c>
      <c r="D30" s="196">
        <v>4</v>
      </c>
      <c r="E30" s="195">
        <v>5</v>
      </c>
      <c r="F30" s="192">
        <v>2</v>
      </c>
      <c r="G30" s="197">
        <v>7</v>
      </c>
      <c r="H30" s="185">
        <v>8</v>
      </c>
      <c r="I30" s="192">
        <v>3</v>
      </c>
      <c r="J30" s="198">
        <v>11</v>
      </c>
      <c r="K30" s="228">
        <f t="shared" si="0"/>
        <v>0.00356102298478472</v>
      </c>
    </row>
    <row r="31" spans="1:11" ht="12.75">
      <c r="A31" s="46" t="s">
        <v>219</v>
      </c>
      <c r="B31" s="185">
        <v>7</v>
      </c>
      <c r="C31" s="192">
        <v>2</v>
      </c>
      <c r="D31" s="196">
        <v>9</v>
      </c>
      <c r="E31" s="195">
        <v>12</v>
      </c>
      <c r="F31" s="192">
        <v>3</v>
      </c>
      <c r="G31" s="197">
        <v>15</v>
      </c>
      <c r="H31" s="185">
        <v>19</v>
      </c>
      <c r="I31" s="192">
        <v>5</v>
      </c>
      <c r="J31" s="198">
        <v>24</v>
      </c>
      <c r="K31" s="228">
        <f t="shared" si="0"/>
        <v>0.007769504694075753</v>
      </c>
    </row>
    <row r="32" spans="1:11" ht="12.75">
      <c r="A32" s="46" t="s">
        <v>220</v>
      </c>
      <c r="B32" s="185">
        <v>3</v>
      </c>
      <c r="C32" s="192">
        <v>0</v>
      </c>
      <c r="D32" s="196">
        <v>3</v>
      </c>
      <c r="E32" s="195">
        <v>2</v>
      </c>
      <c r="F32" s="192">
        <v>0</v>
      </c>
      <c r="G32" s="197">
        <v>2</v>
      </c>
      <c r="H32" s="185">
        <v>5</v>
      </c>
      <c r="I32" s="192">
        <v>0</v>
      </c>
      <c r="J32" s="198">
        <v>5</v>
      </c>
      <c r="K32" s="228">
        <f t="shared" si="0"/>
        <v>0.0016186468112657818</v>
      </c>
    </row>
    <row r="33" spans="1:11" ht="12.75">
      <c r="A33" s="46" t="s">
        <v>257</v>
      </c>
      <c r="B33" s="185">
        <v>1</v>
      </c>
      <c r="C33" s="192">
        <v>0</v>
      </c>
      <c r="D33" s="196">
        <v>1</v>
      </c>
      <c r="E33" s="195">
        <v>0</v>
      </c>
      <c r="F33" s="192">
        <v>0</v>
      </c>
      <c r="G33" s="197">
        <v>0</v>
      </c>
      <c r="H33" s="185">
        <v>1</v>
      </c>
      <c r="I33" s="192">
        <v>0</v>
      </c>
      <c r="J33" s="198">
        <v>1</v>
      </c>
      <c r="K33" s="228">
        <f t="shared" si="0"/>
        <v>0.0003237293622531564</v>
      </c>
    </row>
    <row r="34" spans="1:11" ht="12.75">
      <c r="A34" s="46" t="s">
        <v>221</v>
      </c>
      <c r="B34" s="185">
        <v>6</v>
      </c>
      <c r="C34" s="192">
        <v>0</v>
      </c>
      <c r="D34" s="196">
        <v>6</v>
      </c>
      <c r="E34" s="195">
        <v>21</v>
      </c>
      <c r="F34" s="192">
        <v>2</v>
      </c>
      <c r="G34" s="197">
        <v>23</v>
      </c>
      <c r="H34" s="185">
        <v>27</v>
      </c>
      <c r="I34" s="192">
        <v>2</v>
      </c>
      <c r="J34" s="198">
        <v>29</v>
      </c>
      <c r="K34" s="228">
        <f t="shared" si="0"/>
        <v>0.009388151505341535</v>
      </c>
    </row>
    <row r="35" spans="1:11" ht="12.75">
      <c r="A35" s="46" t="s">
        <v>222</v>
      </c>
      <c r="B35" s="185">
        <v>2</v>
      </c>
      <c r="C35" s="192">
        <v>2</v>
      </c>
      <c r="D35" s="196">
        <v>4</v>
      </c>
      <c r="E35" s="195">
        <v>0</v>
      </c>
      <c r="F35" s="192">
        <v>0</v>
      </c>
      <c r="G35" s="197">
        <v>0</v>
      </c>
      <c r="H35" s="185">
        <v>2</v>
      </c>
      <c r="I35" s="192">
        <v>2</v>
      </c>
      <c r="J35" s="198">
        <v>4</v>
      </c>
      <c r="K35" s="228">
        <f t="shared" si="0"/>
        <v>0.0012949174490126255</v>
      </c>
    </row>
    <row r="36" spans="1:11" ht="12.75">
      <c r="A36" s="46" t="s">
        <v>223</v>
      </c>
      <c r="B36" s="185">
        <v>0</v>
      </c>
      <c r="C36" s="192">
        <v>0</v>
      </c>
      <c r="D36" s="196">
        <v>0</v>
      </c>
      <c r="E36" s="195">
        <v>1</v>
      </c>
      <c r="F36" s="192">
        <v>0</v>
      </c>
      <c r="G36" s="197">
        <v>1</v>
      </c>
      <c r="H36" s="185">
        <v>1</v>
      </c>
      <c r="I36" s="192">
        <v>0</v>
      </c>
      <c r="J36" s="198">
        <v>1</v>
      </c>
      <c r="K36" s="228">
        <f t="shared" si="0"/>
        <v>0.0003237293622531564</v>
      </c>
    </row>
    <row r="37" spans="1:11" ht="12.75">
      <c r="A37" s="46" t="s">
        <v>224</v>
      </c>
      <c r="B37" s="185">
        <v>0</v>
      </c>
      <c r="C37" s="192">
        <v>0</v>
      </c>
      <c r="D37" s="196">
        <v>0</v>
      </c>
      <c r="E37" s="195">
        <v>1</v>
      </c>
      <c r="F37" s="192">
        <v>0</v>
      </c>
      <c r="G37" s="197">
        <v>1</v>
      </c>
      <c r="H37" s="185">
        <v>1</v>
      </c>
      <c r="I37" s="192">
        <v>0</v>
      </c>
      <c r="J37" s="198">
        <v>1</v>
      </c>
      <c r="K37" s="228">
        <f t="shared" si="0"/>
        <v>0.0003237293622531564</v>
      </c>
    </row>
    <row r="38" spans="1:11" ht="12.75">
      <c r="A38" s="18" t="s">
        <v>225</v>
      </c>
      <c r="B38" s="185">
        <v>12</v>
      </c>
      <c r="C38" s="192">
        <v>0</v>
      </c>
      <c r="D38" s="196">
        <v>12</v>
      </c>
      <c r="E38" s="195">
        <v>10</v>
      </c>
      <c r="F38" s="192">
        <v>2</v>
      </c>
      <c r="G38" s="197">
        <v>12</v>
      </c>
      <c r="H38" s="185">
        <v>22</v>
      </c>
      <c r="I38" s="192">
        <v>2</v>
      </c>
      <c r="J38" s="198">
        <v>24</v>
      </c>
      <c r="K38" s="228">
        <f t="shared" si="0"/>
        <v>0.007769504694075753</v>
      </c>
    </row>
    <row r="39" spans="1:11" ht="12.75">
      <c r="A39" s="46" t="s">
        <v>226</v>
      </c>
      <c r="B39" s="185">
        <v>110</v>
      </c>
      <c r="C39" s="192">
        <v>4</v>
      </c>
      <c r="D39" s="196">
        <v>114</v>
      </c>
      <c r="E39" s="195">
        <v>164</v>
      </c>
      <c r="F39" s="192">
        <v>3</v>
      </c>
      <c r="G39" s="197">
        <v>167</v>
      </c>
      <c r="H39" s="185">
        <v>274</v>
      </c>
      <c r="I39" s="192">
        <v>7</v>
      </c>
      <c r="J39" s="198">
        <v>281</v>
      </c>
      <c r="K39" s="228">
        <f t="shared" si="0"/>
        <v>0.09096795079313694</v>
      </c>
    </row>
    <row r="40" spans="1:11" ht="12.75">
      <c r="A40" s="46" t="s">
        <v>227</v>
      </c>
      <c r="B40" s="185">
        <v>3</v>
      </c>
      <c r="C40" s="192">
        <v>0</v>
      </c>
      <c r="D40" s="196">
        <v>3</v>
      </c>
      <c r="E40" s="195">
        <v>0</v>
      </c>
      <c r="F40" s="192">
        <v>0</v>
      </c>
      <c r="G40" s="197">
        <v>0</v>
      </c>
      <c r="H40" s="185">
        <v>3</v>
      </c>
      <c r="I40" s="192">
        <v>0</v>
      </c>
      <c r="J40" s="198">
        <v>3</v>
      </c>
      <c r="K40" s="228">
        <f t="shared" si="0"/>
        <v>0.0009711880867594691</v>
      </c>
    </row>
    <row r="41" spans="1:11" ht="12.75">
      <c r="A41" s="46" t="s">
        <v>228</v>
      </c>
      <c r="B41" s="185">
        <v>3</v>
      </c>
      <c r="C41" s="192">
        <v>1</v>
      </c>
      <c r="D41" s="196">
        <v>4</v>
      </c>
      <c r="E41" s="195">
        <v>6</v>
      </c>
      <c r="F41" s="192">
        <v>3</v>
      </c>
      <c r="G41" s="197">
        <v>9</v>
      </c>
      <c r="H41" s="185">
        <v>9</v>
      </c>
      <c r="I41" s="192">
        <v>4</v>
      </c>
      <c r="J41" s="198">
        <v>13</v>
      </c>
      <c r="K41" s="228">
        <f t="shared" si="0"/>
        <v>0.004208481709291033</v>
      </c>
    </row>
    <row r="42" spans="1:11" ht="12.75">
      <c r="A42" s="46" t="s">
        <v>229</v>
      </c>
      <c r="B42" s="185">
        <v>20</v>
      </c>
      <c r="C42" s="192">
        <v>3</v>
      </c>
      <c r="D42" s="196">
        <v>23</v>
      </c>
      <c r="E42" s="195">
        <v>61</v>
      </c>
      <c r="F42" s="192">
        <v>5</v>
      </c>
      <c r="G42" s="197">
        <v>66</v>
      </c>
      <c r="H42" s="185">
        <v>81</v>
      </c>
      <c r="I42" s="192">
        <v>8</v>
      </c>
      <c r="J42" s="198">
        <v>89</v>
      </c>
      <c r="K42" s="228">
        <f t="shared" si="0"/>
        <v>0.028811913240530916</v>
      </c>
    </row>
    <row r="43" spans="1:11" ht="12.75">
      <c r="A43" s="46" t="s">
        <v>230</v>
      </c>
      <c r="B43" s="185">
        <v>31</v>
      </c>
      <c r="C43" s="192">
        <v>19</v>
      </c>
      <c r="D43" s="196">
        <v>50</v>
      </c>
      <c r="E43" s="195">
        <v>110</v>
      </c>
      <c r="F43" s="192">
        <v>33</v>
      </c>
      <c r="G43" s="197">
        <v>143</v>
      </c>
      <c r="H43" s="185">
        <v>141</v>
      </c>
      <c r="I43" s="192">
        <v>52</v>
      </c>
      <c r="J43" s="198">
        <v>193</v>
      </c>
      <c r="K43" s="228">
        <f t="shared" si="0"/>
        <v>0.06247976691485918</v>
      </c>
    </row>
    <row r="44" spans="1:11" ht="12.75">
      <c r="A44" s="29" t="s">
        <v>231</v>
      </c>
      <c r="B44" s="185">
        <v>23</v>
      </c>
      <c r="C44" s="192">
        <v>0</v>
      </c>
      <c r="D44" s="196">
        <v>23</v>
      </c>
      <c r="E44" s="195">
        <v>33</v>
      </c>
      <c r="F44" s="192">
        <v>1</v>
      </c>
      <c r="G44" s="197">
        <v>34</v>
      </c>
      <c r="H44" s="185">
        <v>56</v>
      </c>
      <c r="I44" s="192">
        <v>1</v>
      </c>
      <c r="J44" s="198">
        <v>57</v>
      </c>
      <c r="K44" s="228">
        <f t="shared" si="0"/>
        <v>0.018452573648429914</v>
      </c>
    </row>
    <row r="45" spans="1:11" ht="12.75">
      <c r="A45" s="46" t="s">
        <v>232</v>
      </c>
      <c r="B45" s="185">
        <v>0</v>
      </c>
      <c r="C45" s="192">
        <v>0</v>
      </c>
      <c r="D45" s="196">
        <v>0</v>
      </c>
      <c r="E45" s="195">
        <v>1</v>
      </c>
      <c r="F45" s="192">
        <v>0</v>
      </c>
      <c r="G45" s="197">
        <v>1</v>
      </c>
      <c r="H45" s="185">
        <v>1</v>
      </c>
      <c r="I45" s="192">
        <v>0</v>
      </c>
      <c r="J45" s="198">
        <v>1</v>
      </c>
      <c r="K45" s="228">
        <f t="shared" si="0"/>
        <v>0.0003237293622531564</v>
      </c>
    </row>
    <row r="46" spans="1:11" ht="12.75">
      <c r="A46" s="46" t="s">
        <v>233</v>
      </c>
      <c r="B46" s="185">
        <v>0</v>
      </c>
      <c r="C46" s="192">
        <v>0</v>
      </c>
      <c r="D46" s="196">
        <v>0</v>
      </c>
      <c r="E46" s="195">
        <v>5</v>
      </c>
      <c r="F46" s="192">
        <v>0</v>
      </c>
      <c r="G46" s="197">
        <v>5</v>
      </c>
      <c r="H46" s="185">
        <v>5</v>
      </c>
      <c r="I46" s="192">
        <v>0</v>
      </c>
      <c r="J46" s="198">
        <v>5</v>
      </c>
      <c r="K46" s="228">
        <f t="shared" si="0"/>
        <v>0.0016186468112657818</v>
      </c>
    </row>
    <row r="47" spans="1:11" ht="12.75">
      <c r="A47" s="46" t="s">
        <v>234</v>
      </c>
      <c r="B47" s="185">
        <v>3</v>
      </c>
      <c r="C47" s="192">
        <v>0</v>
      </c>
      <c r="D47" s="196">
        <v>3</v>
      </c>
      <c r="E47" s="195">
        <v>4</v>
      </c>
      <c r="F47" s="192">
        <v>0</v>
      </c>
      <c r="G47" s="197">
        <v>4</v>
      </c>
      <c r="H47" s="185">
        <v>7</v>
      </c>
      <c r="I47" s="192">
        <v>0</v>
      </c>
      <c r="J47" s="198">
        <v>7</v>
      </c>
      <c r="K47" s="228">
        <f t="shared" si="0"/>
        <v>0.0022661055357720947</v>
      </c>
    </row>
    <row r="48" spans="1:11" ht="12.75">
      <c r="A48" s="46" t="s">
        <v>235</v>
      </c>
      <c r="B48" s="185">
        <v>4</v>
      </c>
      <c r="C48" s="192">
        <v>1</v>
      </c>
      <c r="D48" s="196">
        <v>5</v>
      </c>
      <c r="E48" s="195">
        <v>9</v>
      </c>
      <c r="F48" s="192">
        <v>2</v>
      </c>
      <c r="G48" s="197">
        <v>11</v>
      </c>
      <c r="H48" s="185">
        <v>13</v>
      </c>
      <c r="I48" s="192">
        <v>3</v>
      </c>
      <c r="J48" s="198">
        <v>16</v>
      </c>
      <c r="K48" s="228">
        <f t="shared" si="0"/>
        <v>0.005179669796050502</v>
      </c>
    </row>
    <row r="49" spans="1:11" ht="12.75">
      <c r="A49" s="46" t="s">
        <v>236</v>
      </c>
      <c r="B49" s="185">
        <v>0</v>
      </c>
      <c r="C49" s="192">
        <v>0</v>
      </c>
      <c r="D49" s="196">
        <v>0</v>
      </c>
      <c r="E49" s="195">
        <v>5</v>
      </c>
      <c r="F49" s="192">
        <v>9</v>
      </c>
      <c r="G49" s="197">
        <v>14</v>
      </c>
      <c r="H49" s="185">
        <v>5</v>
      </c>
      <c r="I49" s="192">
        <v>9</v>
      </c>
      <c r="J49" s="198">
        <v>14</v>
      </c>
      <c r="K49" s="228">
        <f t="shared" si="0"/>
        <v>0.004532211071544189</v>
      </c>
    </row>
    <row r="50" spans="1:11" ht="12.75">
      <c r="A50" s="46" t="s">
        <v>237</v>
      </c>
      <c r="B50" s="185">
        <v>2</v>
      </c>
      <c r="C50" s="192">
        <v>0</v>
      </c>
      <c r="D50" s="196">
        <v>2</v>
      </c>
      <c r="E50" s="195">
        <v>1</v>
      </c>
      <c r="F50" s="192">
        <v>0</v>
      </c>
      <c r="G50" s="197">
        <v>1</v>
      </c>
      <c r="H50" s="185">
        <v>3</v>
      </c>
      <c r="I50" s="192">
        <v>0</v>
      </c>
      <c r="J50" s="198">
        <v>3</v>
      </c>
      <c r="K50" s="228">
        <f t="shared" si="0"/>
        <v>0.0009711880867594691</v>
      </c>
    </row>
    <row r="51" spans="1:11" ht="12.75">
      <c r="A51" s="46" t="s">
        <v>238</v>
      </c>
      <c r="B51" s="185">
        <v>0</v>
      </c>
      <c r="C51" s="192">
        <v>0</v>
      </c>
      <c r="D51" s="196">
        <v>0</v>
      </c>
      <c r="E51" s="195">
        <v>1</v>
      </c>
      <c r="F51" s="192">
        <v>0</v>
      </c>
      <c r="G51" s="197">
        <v>1</v>
      </c>
      <c r="H51" s="185">
        <v>1</v>
      </c>
      <c r="I51" s="192">
        <v>0</v>
      </c>
      <c r="J51" s="198">
        <v>1</v>
      </c>
      <c r="K51" s="228">
        <f t="shared" si="0"/>
        <v>0.0003237293622531564</v>
      </c>
    </row>
    <row r="52" spans="1:11" ht="12.75">
      <c r="A52" s="45" t="s">
        <v>239</v>
      </c>
      <c r="B52" s="185">
        <v>0</v>
      </c>
      <c r="C52" s="192">
        <v>0</v>
      </c>
      <c r="D52" s="196">
        <v>0</v>
      </c>
      <c r="E52" s="195">
        <v>1</v>
      </c>
      <c r="F52" s="192">
        <v>0</v>
      </c>
      <c r="G52" s="197">
        <v>1</v>
      </c>
      <c r="H52" s="185">
        <v>1</v>
      </c>
      <c r="I52" s="192">
        <v>0</v>
      </c>
      <c r="J52" s="198">
        <v>1</v>
      </c>
      <c r="K52" s="228">
        <f t="shared" si="0"/>
        <v>0.0003237293622531564</v>
      </c>
    </row>
    <row r="53" spans="1:11" ht="12.75">
      <c r="A53" s="18" t="s">
        <v>240</v>
      </c>
      <c r="B53" s="185">
        <v>209</v>
      </c>
      <c r="C53" s="192">
        <v>60</v>
      </c>
      <c r="D53" s="196">
        <v>269</v>
      </c>
      <c r="E53" s="195">
        <v>228</v>
      </c>
      <c r="F53" s="192">
        <v>67</v>
      </c>
      <c r="G53" s="197">
        <v>295</v>
      </c>
      <c r="H53" s="185">
        <v>437</v>
      </c>
      <c r="I53" s="192">
        <v>127</v>
      </c>
      <c r="J53" s="198">
        <v>564</v>
      </c>
      <c r="K53" s="228">
        <f t="shared" si="0"/>
        <v>0.18258336031078018</v>
      </c>
    </row>
    <row r="54" spans="1:11" ht="12.75">
      <c r="A54" s="46" t="s">
        <v>241</v>
      </c>
      <c r="B54" s="185">
        <v>17</v>
      </c>
      <c r="C54" s="192">
        <v>11</v>
      </c>
      <c r="D54" s="196">
        <v>28</v>
      </c>
      <c r="E54" s="195">
        <v>57</v>
      </c>
      <c r="F54" s="192">
        <v>26</v>
      </c>
      <c r="G54" s="197">
        <v>83</v>
      </c>
      <c r="H54" s="185">
        <v>74</v>
      </c>
      <c r="I54" s="192">
        <v>37</v>
      </c>
      <c r="J54" s="198">
        <v>111</v>
      </c>
      <c r="K54" s="228">
        <f t="shared" si="0"/>
        <v>0.035933959210100355</v>
      </c>
    </row>
    <row r="55" spans="1:11" ht="12.75">
      <c r="A55" s="19" t="s">
        <v>242</v>
      </c>
      <c r="B55" s="185">
        <v>18</v>
      </c>
      <c r="C55" s="192">
        <v>7</v>
      </c>
      <c r="D55" s="196">
        <v>25</v>
      </c>
      <c r="E55" s="195">
        <v>48</v>
      </c>
      <c r="F55" s="192">
        <v>6</v>
      </c>
      <c r="G55" s="197">
        <v>54</v>
      </c>
      <c r="H55" s="185">
        <v>66</v>
      </c>
      <c r="I55" s="192">
        <v>13</v>
      </c>
      <c r="J55" s="198">
        <v>79</v>
      </c>
      <c r="K55" s="228">
        <f t="shared" si="0"/>
        <v>0.025574619617999353</v>
      </c>
    </row>
    <row r="56" spans="1:11" ht="12.75">
      <c r="A56" s="46" t="s">
        <v>243</v>
      </c>
      <c r="B56" s="185">
        <v>1</v>
      </c>
      <c r="C56" s="192">
        <v>3</v>
      </c>
      <c r="D56" s="196">
        <v>4</v>
      </c>
      <c r="E56" s="195">
        <v>0</v>
      </c>
      <c r="F56" s="192">
        <v>2</v>
      </c>
      <c r="G56" s="197">
        <v>2</v>
      </c>
      <c r="H56" s="185">
        <v>1</v>
      </c>
      <c r="I56" s="192">
        <v>5</v>
      </c>
      <c r="J56" s="198">
        <v>6</v>
      </c>
      <c r="K56" s="228">
        <f t="shared" si="0"/>
        <v>0.0019423761735189381</v>
      </c>
    </row>
    <row r="57" spans="1:11" ht="12.75">
      <c r="A57" s="46" t="s">
        <v>244</v>
      </c>
      <c r="B57" s="185">
        <v>9</v>
      </c>
      <c r="C57" s="192">
        <v>10</v>
      </c>
      <c r="D57" s="196">
        <v>19</v>
      </c>
      <c r="E57" s="195">
        <v>19</v>
      </c>
      <c r="F57" s="192">
        <v>12</v>
      </c>
      <c r="G57" s="197">
        <v>31</v>
      </c>
      <c r="H57" s="185">
        <v>28</v>
      </c>
      <c r="I57" s="192">
        <v>22</v>
      </c>
      <c r="J57" s="198">
        <v>50</v>
      </c>
      <c r="K57" s="228">
        <f t="shared" si="0"/>
        <v>0.01618646811265782</v>
      </c>
    </row>
    <row r="58" spans="1:11" ht="12.75">
      <c r="A58" s="46" t="s">
        <v>245</v>
      </c>
      <c r="B58" s="185">
        <v>74</v>
      </c>
      <c r="C58" s="192">
        <v>152</v>
      </c>
      <c r="D58" s="196">
        <v>226</v>
      </c>
      <c r="E58" s="195">
        <v>105</v>
      </c>
      <c r="F58" s="192">
        <v>291</v>
      </c>
      <c r="G58" s="197">
        <v>396</v>
      </c>
      <c r="H58" s="185">
        <v>179</v>
      </c>
      <c r="I58" s="192">
        <v>443</v>
      </c>
      <c r="J58" s="198">
        <v>622</v>
      </c>
      <c r="K58" s="228">
        <f t="shared" si="0"/>
        <v>0.20135966332146327</v>
      </c>
    </row>
    <row r="59" spans="1:11" ht="12.75">
      <c r="A59" s="45" t="s">
        <v>246</v>
      </c>
      <c r="B59" s="185">
        <v>0</v>
      </c>
      <c r="C59" s="192">
        <v>0</v>
      </c>
      <c r="D59" s="196">
        <v>0</v>
      </c>
      <c r="E59" s="195">
        <v>0</v>
      </c>
      <c r="F59" s="192">
        <v>0</v>
      </c>
      <c r="G59" s="197">
        <v>0</v>
      </c>
      <c r="H59" s="185">
        <v>0</v>
      </c>
      <c r="I59" s="192">
        <v>0</v>
      </c>
      <c r="J59" s="198">
        <v>0</v>
      </c>
      <c r="K59" s="228">
        <f t="shared" si="0"/>
        <v>0</v>
      </c>
    </row>
    <row r="60" spans="1:11" ht="12.75">
      <c r="A60" s="18" t="s">
        <v>247</v>
      </c>
      <c r="B60" s="185">
        <v>130</v>
      </c>
      <c r="C60" s="192">
        <v>6</v>
      </c>
      <c r="D60" s="196">
        <v>136</v>
      </c>
      <c r="E60" s="195">
        <v>28</v>
      </c>
      <c r="F60" s="192">
        <v>3</v>
      </c>
      <c r="G60" s="197">
        <v>31</v>
      </c>
      <c r="H60" s="185">
        <v>158</v>
      </c>
      <c r="I60" s="192">
        <v>9</v>
      </c>
      <c r="J60" s="198">
        <v>167</v>
      </c>
      <c r="K60" s="228">
        <f t="shared" si="0"/>
        <v>0.05406280349627711</v>
      </c>
    </row>
    <row r="61" spans="1:11" ht="12.75">
      <c r="A61" s="47" t="s">
        <v>248</v>
      </c>
      <c r="B61" s="185">
        <v>6</v>
      </c>
      <c r="C61" s="192">
        <v>8</v>
      </c>
      <c r="D61" s="196">
        <v>14</v>
      </c>
      <c r="E61" s="195">
        <v>10</v>
      </c>
      <c r="F61" s="192">
        <v>4</v>
      </c>
      <c r="G61" s="197">
        <v>14</v>
      </c>
      <c r="H61" s="185">
        <v>16</v>
      </c>
      <c r="I61" s="192">
        <v>12</v>
      </c>
      <c r="J61" s="198">
        <v>28</v>
      </c>
      <c r="K61" s="228">
        <f t="shared" si="0"/>
        <v>0.009064422143088379</v>
      </c>
    </row>
    <row r="62" spans="1:11" ht="12.75">
      <c r="A62" s="193" t="s">
        <v>249</v>
      </c>
      <c r="B62" s="185">
        <v>8</v>
      </c>
      <c r="C62" s="192">
        <v>97</v>
      </c>
      <c r="D62" s="196">
        <v>105</v>
      </c>
      <c r="E62" s="195">
        <v>21</v>
      </c>
      <c r="F62" s="192">
        <v>122</v>
      </c>
      <c r="G62" s="197">
        <v>143</v>
      </c>
      <c r="H62" s="185">
        <v>29</v>
      </c>
      <c r="I62" s="192">
        <v>219</v>
      </c>
      <c r="J62" s="198">
        <v>248</v>
      </c>
      <c r="K62" s="228">
        <f t="shared" si="0"/>
        <v>0.08028488183878278</v>
      </c>
    </row>
    <row r="63" spans="1:11" ht="12.75">
      <c r="A63" s="193" t="s">
        <v>250</v>
      </c>
      <c r="B63" s="185">
        <v>0</v>
      </c>
      <c r="C63" s="192">
        <v>0</v>
      </c>
      <c r="D63" s="196">
        <v>0</v>
      </c>
      <c r="E63" s="195">
        <v>0</v>
      </c>
      <c r="F63" s="192">
        <v>0</v>
      </c>
      <c r="G63" s="197">
        <v>0</v>
      </c>
      <c r="H63" s="185">
        <v>0</v>
      </c>
      <c r="I63" s="192">
        <v>0</v>
      </c>
      <c r="J63" s="198">
        <v>0</v>
      </c>
      <c r="K63" s="228">
        <f t="shared" si="0"/>
        <v>0</v>
      </c>
    </row>
    <row r="64" spans="1:11" ht="13.5" thickBot="1">
      <c r="A64" s="194" t="s">
        <v>251</v>
      </c>
      <c r="B64" s="187">
        <v>0</v>
      </c>
      <c r="C64" s="190">
        <v>0</v>
      </c>
      <c r="D64" s="206">
        <v>0</v>
      </c>
      <c r="E64" s="207">
        <v>0</v>
      </c>
      <c r="F64" s="190">
        <v>0</v>
      </c>
      <c r="G64" s="208">
        <v>0</v>
      </c>
      <c r="H64" s="187">
        <v>0</v>
      </c>
      <c r="I64" s="190">
        <v>0</v>
      </c>
      <c r="J64" s="186">
        <v>0</v>
      </c>
      <c r="K64" s="229">
        <f t="shared" si="0"/>
        <v>0</v>
      </c>
    </row>
    <row r="65" spans="1:11" ht="13.5" thickBot="1">
      <c r="A65" s="88" t="s">
        <v>139</v>
      </c>
      <c r="B65" s="209">
        <v>798</v>
      </c>
      <c r="C65" s="210">
        <v>533</v>
      </c>
      <c r="D65" s="211">
        <v>1331</v>
      </c>
      <c r="E65" s="210">
        <v>1101</v>
      </c>
      <c r="F65" s="211">
        <v>657</v>
      </c>
      <c r="G65" s="210">
        <v>1758</v>
      </c>
      <c r="H65" s="211">
        <v>1900</v>
      </c>
      <c r="I65" s="210">
        <v>1190</v>
      </c>
      <c r="J65" s="212">
        <v>3089</v>
      </c>
      <c r="K65" s="222">
        <f t="shared" si="0"/>
        <v>1</v>
      </c>
    </row>
  </sheetData>
  <sheetProtection/>
  <mergeCells count="3">
    <mergeCell ref="J6:K6"/>
    <mergeCell ref="B4:K4"/>
    <mergeCell ref="B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28125" style="0" customWidth="1"/>
    <col min="2" max="9" width="10.140625" style="0" customWidth="1"/>
  </cols>
  <sheetData>
    <row r="1" spans="1:6" ht="15">
      <c r="A1" s="9"/>
      <c r="F1" s="10" t="s">
        <v>169</v>
      </c>
    </row>
    <row r="2" spans="1:6" ht="15">
      <c r="A2" s="9"/>
      <c r="F2" s="10" t="s">
        <v>253</v>
      </c>
    </row>
    <row r="3" ht="13.5" thickBot="1"/>
    <row r="4" spans="2:11" ht="12.75">
      <c r="B4" s="36" t="s">
        <v>138</v>
      </c>
      <c r="C4" s="6"/>
      <c r="D4" s="6"/>
      <c r="E4" s="6"/>
      <c r="F4" s="6"/>
      <c r="G4" s="6"/>
      <c r="H4" s="6"/>
      <c r="I4" s="6"/>
      <c r="J4" s="37"/>
      <c r="K4" s="37"/>
    </row>
    <row r="5" spans="1:11" ht="13.5" thickBot="1">
      <c r="A5" s="8"/>
      <c r="B5" s="38"/>
      <c r="C5" s="15"/>
      <c r="D5" s="15"/>
      <c r="E5" s="15" t="s">
        <v>140</v>
      </c>
      <c r="F5" s="15"/>
      <c r="G5" s="15"/>
      <c r="H5" s="16"/>
      <c r="I5" s="16"/>
      <c r="J5" s="39"/>
      <c r="K5" s="39"/>
    </row>
    <row r="6" spans="2:11" ht="13.5" thickBot="1">
      <c r="B6" s="256" t="s">
        <v>141</v>
      </c>
      <c r="C6" s="257"/>
      <c r="D6" s="257"/>
      <c r="E6" s="256" t="s">
        <v>142</v>
      </c>
      <c r="F6" s="257"/>
      <c r="G6" s="258"/>
      <c r="H6" s="257" t="s">
        <v>143</v>
      </c>
      <c r="I6" s="259"/>
      <c r="J6" s="260" t="s">
        <v>260</v>
      </c>
      <c r="K6" s="254"/>
    </row>
    <row r="7" spans="1:11" ht="12.75">
      <c r="A7" s="51" t="s">
        <v>180</v>
      </c>
      <c r="B7" s="52" t="s">
        <v>52</v>
      </c>
      <c r="C7" s="17" t="s">
        <v>58</v>
      </c>
      <c r="D7" s="42" t="s">
        <v>140</v>
      </c>
      <c r="E7" s="34" t="s">
        <v>52</v>
      </c>
      <c r="F7" s="21" t="s">
        <v>58</v>
      </c>
      <c r="G7" s="42" t="s">
        <v>140</v>
      </c>
      <c r="H7" s="55" t="s">
        <v>64</v>
      </c>
      <c r="I7" s="17" t="s">
        <v>58</v>
      </c>
      <c r="J7" s="42" t="s">
        <v>140</v>
      </c>
      <c r="K7" s="42" t="s">
        <v>261</v>
      </c>
    </row>
    <row r="8" spans="1:11" ht="12.75">
      <c r="A8" s="53" t="s">
        <v>183</v>
      </c>
      <c r="B8" s="93">
        <v>1289</v>
      </c>
      <c r="C8" s="94">
        <v>656</v>
      </c>
      <c r="D8" s="95">
        <v>1945</v>
      </c>
      <c r="E8" s="93">
        <v>727</v>
      </c>
      <c r="F8" s="94">
        <v>325</v>
      </c>
      <c r="G8" s="95">
        <v>1052</v>
      </c>
      <c r="H8" s="96">
        <v>2016</v>
      </c>
      <c r="I8" s="94">
        <v>981</v>
      </c>
      <c r="J8" s="95">
        <v>2997</v>
      </c>
      <c r="K8" s="217">
        <f>J8/$J$20</f>
        <v>0.43453675511091777</v>
      </c>
    </row>
    <row r="9" spans="1:11" ht="12.75">
      <c r="A9" s="53" t="s">
        <v>184</v>
      </c>
      <c r="B9" s="93">
        <v>205</v>
      </c>
      <c r="C9" s="94">
        <v>53</v>
      </c>
      <c r="D9" s="95">
        <v>258</v>
      </c>
      <c r="E9" s="93">
        <v>209</v>
      </c>
      <c r="F9" s="94">
        <v>51</v>
      </c>
      <c r="G9" s="95">
        <v>260</v>
      </c>
      <c r="H9" s="96">
        <v>414</v>
      </c>
      <c r="I9" s="94">
        <v>104</v>
      </c>
      <c r="J9" s="95">
        <v>518</v>
      </c>
      <c r="K9" s="217">
        <f>J9/$J$20</f>
        <v>0.07510511816731913</v>
      </c>
    </row>
    <row r="10" spans="1:11" ht="12.75">
      <c r="A10" s="53" t="s">
        <v>185</v>
      </c>
      <c r="B10" s="93">
        <v>32</v>
      </c>
      <c r="C10" s="97">
        <v>17</v>
      </c>
      <c r="D10" s="95">
        <v>49</v>
      </c>
      <c r="E10" s="98">
        <v>47</v>
      </c>
      <c r="F10" s="94">
        <v>7</v>
      </c>
      <c r="G10" s="95">
        <v>54</v>
      </c>
      <c r="H10" s="96">
        <v>79</v>
      </c>
      <c r="I10" s="97">
        <v>24</v>
      </c>
      <c r="J10" s="95">
        <v>103</v>
      </c>
      <c r="K10" s="217">
        <f>J10/$J$20</f>
        <v>0.014934029288096274</v>
      </c>
    </row>
    <row r="11" spans="1:11" ht="12.75">
      <c r="A11" s="53" t="s">
        <v>186</v>
      </c>
      <c r="B11" s="93">
        <v>28</v>
      </c>
      <c r="C11" s="94">
        <v>23</v>
      </c>
      <c r="D11" s="95">
        <v>51</v>
      </c>
      <c r="E11" s="93">
        <v>35</v>
      </c>
      <c r="F11" s="94">
        <v>23</v>
      </c>
      <c r="G11" s="95">
        <v>58</v>
      </c>
      <c r="H11" s="96">
        <v>63</v>
      </c>
      <c r="I11" s="94">
        <v>46</v>
      </c>
      <c r="J11" s="95">
        <v>109</v>
      </c>
      <c r="K11" s="217">
        <f>J11/$J$20</f>
        <v>0.015803972741771786</v>
      </c>
    </row>
    <row r="12" spans="1:11" ht="12.75">
      <c r="A12" s="53" t="s">
        <v>187</v>
      </c>
      <c r="B12" s="93">
        <v>94</v>
      </c>
      <c r="C12" s="94">
        <v>91</v>
      </c>
      <c r="D12" s="95">
        <v>185</v>
      </c>
      <c r="E12" s="93">
        <v>96</v>
      </c>
      <c r="F12" s="94">
        <v>79</v>
      </c>
      <c r="G12" s="95">
        <v>175</v>
      </c>
      <c r="H12" s="96">
        <v>190</v>
      </c>
      <c r="I12" s="94">
        <v>170</v>
      </c>
      <c r="J12" s="95">
        <v>360</v>
      </c>
      <c r="K12" s="217">
        <f aca="true" t="shared" si="0" ref="K12:K17">J12/$J$20</f>
        <v>0.05219660722053066</v>
      </c>
    </row>
    <row r="13" spans="1:11" ht="12.75">
      <c r="A13" s="53" t="s">
        <v>188</v>
      </c>
      <c r="B13" s="93">
        <v>8</v>
      </c>
      <c r="C13" s="97">
        <v>15</v>
      </c>
      <c r="D13" s="95">
        <v>23</v>
      </c>
      <c r="E13" s="98">
        <v>9</v>
      </c>
      <c r="F13" s="94">
        <v>11</v>
      </c>
      <c r="G13" s="95">
        <v>20</v>
      </c>
      <c r="H13" s="96">
        <v>17</v>
      </c>
      <c r="I13" s="97">
        <v>26</v>
      </c>
      <c r="J13" s="95">
        <v>43</v>
      </c>
      <c r="K13" s="217">
        <f t="shared" si="0"/>
        <v>0.0062345947513411624</v>
      </c>
    </row>
    <row r="14" spans="1:11" ht="12.75">
      <c r="A14" s="53" t="s">
        <v>189</v>
      </c>
      <c r="B14" s="93">
        <v>106</v>
      </c>
      <c r="C14" s="94">
        <v>246</v>
      </c>
      <c r="D14" s="95">
        <v>352</v>
      </c>
      <c r="E14" s="93">
        <v>84</v>
      </c>
      <c r="F14" s="94">
        <v>164</v>
      </c>
      <c r="G14" s="95">
        <v>248</v>
      </c>
      <c r="H14" s="96">
        <v>190</v>
      </c>
      <c r="I14" s="94">
        <v>410</v>
      </c>
      <c r="J14" s="95">
        <v>600</v>
      </c>
      <c r="K14" s="217">
        <f t="shared" si="0"/>
        <v>0.08699434536755112</v>
      </c>
    </row>
    <row r="15" spans="1:11" ht="12.75">
      <c r="A15" s="53" t="s">
        <v>190</v>
      </c>
      <c r="B15" s="93">
        <v>689</v>
      </c>
      <c r="C15" s="94">
        <v>425</v>
      </c>
      <c r="D15" s="95">
        <v>1114</v>
      </c>
      <c r="E15" s="93">
        <v>707</v>
      </c>
      <c r="F15" s="94">
        <v>346</v>
      </c>
      <c r="G15" s="95">
        <v>1053</v>
      </c>
      <c r="H15" s="96">
        <v>1396</v>
      </c>
      <c r="I15" s="94">
        <v>771</v>
      </c>
      <c r="J15" s="95">
        <v>2167</v>
      </c>
      <c r="K15" s="217">
        <f t="shared" si="0"/>
        <v>0.3141945773524721</v>
      </c>
    </row>
    <row r="16" spans="1:11" ht="12.75">
      <c r="A16" s="53" t="s">
        <v>196</v>
      </c>
      <c r="B16" s="93">
        <v>0</v>
      </c>
      <c r="C16" s="94">
        <v>0</v>
      </c>
      <c r="D16" s="95">
        <v>0</v>
      </c>
      <c r="E16" s="93">
        <v>0</v>
      </c>
      <c r="F16" s="94">
        <v>0</v>
      </c>
      <c r="G16" s="95">
        <v>0</v>
      </c>
      <c r="H16" s="96">
        <v>0</v>
      </c>
      <c r="I16" s="94">
        <v>0</v>
      </c>
      <c r="J16" s="95">
        <v>0</v>
      </c>
      <c r="K16" s="217">
        <f t="shared" si="0"/>
        <v>0</v>
      </c>
    </row>
    <row r="17" spans="1:11" ht="12.75">
      <c r="A17" s="53" t="s">
        <v>191</v>
      </c>
      <c r="B17" s="93">
        <v>0</v>
      </c>
      <c r="C17" s="94">
        <v>0</v>
      </c>
      <c r="D17" s="95">
        <v>0</v>
      </c>
      <c r="E17" s="93">
        <v>0</v>
      </c>
      <c r="F17" s="94">
        <v>0</v>
      </c>
      <c r="G17" s="95">
        <v>0</v>
      </c>
      <c r="H17" s="96">
        <v>0</v>
      </c>
      <c r="I17" s="94">
        <v>0</v>
      </c>
      <c r="J17" s="95">
        <v>0</v>
      </c>
      <c r="K17" s="217">
        <f t="shared" si="0"/>
        <v>0</v>
      </c>
    </row>
    <row r="18" spans="1:11" ht="13.5" thickBot="1">
      <c r="A18" s="54"/>
      <c r="B18" s="99"/>
      <c r="C18" s="100"/>
      <c r="D18" s="101"/>
      <c r="E18" s="99"/>
      <c r="F18" s="100"/>
      <c r="G18" s="101"/>
      <c r="H18" s="102"/>
      <c r="I18" s="100"/>
      <c r="J18" s="101"/>
      <c r="K18" s="101"/>
    </row>
    <row r="19" spans="2:10" ht="13.5" thickBot="1">
      <c r="B19" s="103"/>
      <c r="C19" s="103"/>
      <c r="D19" s="103"/>
      <c r="E19" s="103"/>
      <c r="F19" s="103"/>
      <c r="G19" s="103"/>
      <c r="H19" s="103"/>
      <c r="I19" s="103"/>
      <c r="J19" s="103"/>
    </row>
    <row r="20" spans="2:11" ht="13.5" thickBot="1">
      <c r="B20" s="103"/>
      <c r="C20" s="103"/>
      <c r="D20" s="103"/>
      <c r="E20" s="103"/>
      <c r="F20" s="103"/>
      <c r="G20" s="103"/>
      <c r="H20" s="103"/>
      <c r="I20" s="103"/>
      <c r="J20" s="104">
        <v>6897</v>
      </c>
      <c r="K20" s="221">
        <f>J20/$J$20</f>
        <v>1</v>
      </c>
    </row>
  </sheetData>
  <sheetProtection/>
  <mergeCells count="4">
    <mergeCell ref="B6:D6"/>
    <mergeCell ref="E6:G6"/>
    <mergeCell ref="H6:I6"/>
    <mergeCell ref="J6:K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BERGER_V</dc:creator>
  <cp:keywords/>
  <dc:description/>
  <cp:lastModifiedBy>137145</cp:lastModifiedBy>
  <cp:lastPrinted>2014-01-06T15:04:20Z</cp:lastPrinted>
  <dcterms:created xsi:type="dcterms:W3CDTF">2008-01-03T09:48:12Z</dcterms:created>
  <dcterms:modified xsi:type="dcterms:W3CDTF">2016-02-15T11:06:54Z</dcterms:modified>
  <cp:category/>
  <cp:version/>
  <cp:contentType/>
  <cp:contentStatus/>
</cp:coreProperties>
</file>