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131804\Desktop\Stats 2024 (janvier 2025)\"/>
    </mc:Choice>
  </mc:AlternateContent>
  <xr:revisionPtr revIDLastSave="0" documentId="13_ncr:1_{05C64BB5-95BF-4BF3-B341-25B43155196D}" xr6:coauthVersionLast="47" xr6:coauthVersionMax="47" xr10:uidLastSave="{00000000-0000-0000-0000-000000000000}"/>
  <bookViews>
    <workbookView xWindow="-108" yWindow="-108" windowWidth="23256" windowHeight="12456" tabRatio="757" xr2:uid="{00000000-000D-0000-FFFF-FFFF00000000}"/>
  </bookViews>
  <sheets>
    <sheet name="Synthèse 2024" sheetId="7" r:id="rId1"/>
    <sheet name="Aut. 2024 par pays et type" sheetId="8" r:id="rId2"/>
    <sheet name="Aut. dur. ill. 2024 par cat." sheetId="13" r:id="rId3"/>
    <sheet name="Aut. dur. lim. 2024 par cat." sheetId="14" r:id="rId4"/>
    <sheet name="Permis uniques lim.  code NACE" sheetId="1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7" l="1"/>
  <c r="F13" i="7"/>
  <c r="G21" i="7"/>
  <c r="F19" i="7"/>
  <c r="G19" i="7" s="1"/>
  <c r="G18" i="7"/>
  <c r="F18" i="7"/>
  <c r="P20" i="14"/>
  <c r="O20" i="14"/>
  <c r="N20" i="14"/>
  <c r="E11" i="14"/>
  <c r="E12" i="14"/>
  <c r="E13" i="14"/>
  <c r="E14" i="14"/>
  <c r="E15" i="14"/>
  <c r="E16" i="14"/>
  <c r="E17" i="14"/>
  <c r="E18" i="14"/>
  <c r="E19" i="14"/>
  <c r="E20" i="14"/>
  <c r="Q20" i="14" s="1"/>
  <c r="E21" i="14"/>
  <c r="E22" i="14"/>
  <c r="E23" i="14"/>
  <c r="E24" i="14"/>
  <c r="E25" i="14"/>
  <c r="E26" i="14"/>
  <c r="E27" i="14"/>
  <c r="Q27" i="14" s="1"/>
  <c r="E28" i="14"/>
  <c r="E29" i="14"/>
  <c r="E30" i="14"/>
  <c r="E31" i="14"/>
  <c r="E32" i="14"/>
  <c r="E33" i="14"/>
  <c r="E34" i="14"/>
  <c r="E35" i="14"/>
  <c r="E36" i="14"/>
  <c r="P27" i="14"/>
  <c r="P28" i="14"/>
  <c r="P29" i="14"/>
  <c r="P30" i="14"/>
  <c r="P31" i="14"/>
  <c r="P32" i="14"/>
  <c r="P33" i="14"/>
  <c r="P34" i="14"/>
  <c r="P35" i="14"/>
  <c r="P36" i="14"/>
  <c r="O27" i="14"/>
  <c r="O28" i="14"/>
  <c r="O29" i="14"/>
  <c r="O30" i="14"/>
  <c r="O31" i="14"/>
  <c r="O32" i="14"/>
  <c r="O33" i="14"/>
  <c r="O34" i="14"/>
  <c r="O35" i="14"/>
  <c r="O36" i="14"/>
  <c r="N27" i="14"/>
  <c r="N28" i="14"/>
  <c r="N29" i="14"/>
  <c r="N30" i="14"/>
  <c r="N31" i="14"/>
  <c r="N32" i="14"/>
  <c r="N33" i="14"/>
  <c r="N34" i="14"/>
  <c r="N35" i="14"/>
  <c r="N36" i="14"/>
  <c r="K24" i="14"/>
  <c r="P24" i="14"/>
  <c r="O24" i="14"/>
  <c r="N24" i="14"/>
  <c r="K36" i="14"/>
  <c r="Q36" i="14" s="1"/>
  <c r="K27" i="14"/>
  <c r="K28" i="14"/>
  <c r="K29" i="14"/>
  <c r="Q29" i="14" s="1"/>
  <c r="K30" i="14"/>
  <c r="Q30" i="14" s="1"/>
  <c r="K31" i="14"/>
  <c r="Q31" i="14" s="1"/>
  <c r="K32" i="14"/>
  <c r="Q32" i="14" s="1"/>
  <c r="K33" i="14"/>
  <c r="Q33" i="14" s="1"/>
  <c r="I7"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8" i="8"/>
  <c r="P81" i="8"/>
  <c r="P82" i="8"/>
  <c r="O81" i="8"/>
  <c r="O82" i="8"/>
  <c r="N81" i="8"/>
  <c r="N82" i="8"/>
  <c r="M81" i="8"/>
  <c r="P73" i="8"/>
  <c r="P74" i="8"/>
  <c r="O73" i="8"/>
  <c r="O74" i="8"/>
  <c r="N73" i="8"/>
  <c r="N74" i="8"/>
  <c r="M73" i="8"/>
  <c r="M7" i="8"/>
  <c r="Q7" i="8" s="1"/>
  <c r="M9" i="8"/>
  <c r="M10" i="8"/>
  <c r="Q10" i="8" s="1"/>
  <c r="M11" i="8"/>
  <c r="Q11" i="8" s="1"/>
  <c r="M12" i="8"/>
  <c r="M13" i="8"/>
  <c r="M14" i="8"/>
  <c r="M15" i="8"/>
  <c r="M16" i="8"/>
  <c r="M17" i="8"/>
  <c r="M18" i="8"/>
  <c r="M19" i="8"/>
  <c r="M20" i="8"/>
  <c r="M21" i="8"/>
  <c r="Q21" i="8" s="1"/>
  <c r="M22" i="8"/>
  <c r="Q22" i="8" s="1"/>
  <c r="M23" i="8"/>
  <c r="M24" i="8"/>
  <c r="M25" i="8"/>
  <c r="M26" i="8"/>
  <c r="M27" i="8"/>
  <c r="M28" i="8"/>
  <c r="M29" i="8"/>
  <c r="M30" i="8"/>
  <c r="M31" i="8"/>
  <c r="M32" i="8"/>
  <c r="M33" i="8"/>
  <c r="M34" i="8"/>
  <c r="Q34" i="8" s="1"/>
  <c r="M35" i="8"/>
  <c r="Q35" i="8" s="1"/>
  <c r="M36" i="8"/>
  <c r="M37" i="8"/>
  <c r="M38" i="8"/>
  <c r="M39" i="8"/>
  <c r="M40" i="8"/>
  <c r="M41" i="8"/>
  <c r="M42" i="8"/>
  <c r="M43" i="8"/>
  <c r="M44" i="8"/>
  <c r="M45" i="8"/>
  <c r="Q45" i="8" s="1"/>
  <c r="M46" i="8"/>
  <c r="Q46" i="8" s="1"/>
  <c r="M47" i="8"/>
  <c r="M48" i="8"/>
  <c r="M49" i="8"/>
  <c r="M50" i="8"/>
  <c r="M51" i="8"/>
  <c r="M52" i="8"/>
  <c r="M53" i="8"/>
  <c r="M54" i="8"/>
  <c r="M55" i="8"/>
  <c r="M56" i="8"/>
  <c r="M57" i="8"/>
  <c r="M58" i="8"/>
  <c r="Q58" i="8" s="1"/>
  <c r="M59" i="8"/>
  <c r="M60" i="8"/>
  <c r="M61" i="8"/>
  <c r="M62" i="8"/>
  <c r="M63" i="8"/>
  <c r="M64" i="8"/>
  <c r="M65" i="8"/>
  <c r="M66" i="8"/>
  <c r="M67" i="8"/>
  <c r="M68" i="8"/>
  <c r="M69" i="8"/>
  <c r="Q69" i="8" s="1"/>
  <c r="M70" i="8"/>
  <c r="M71" i="8"/>
  <c r="Q71" i="8" s="1"/>
  <c r="M72" i="8"/>
  <c r="M74" i="8"/>
  <c r="M75" i="8"/>
  <c r="M76" i="8"/>
  <c r="M77" i="8"/>
  <c r="M78" i="8"/>
  <c r="M79" i="8"/>
  <c r="M80" i="8"/>
  <c r="M82" i="8"/>
  <c r="M83" i="8"/>
  <c r="Q83" i="8" s="1"/>
  <c r="M84" i="8"/>
  <c r="M85" i="8"/>
  <c r="Q85" i="8" s="1"/>
  <c r="M86" i="8"/>
  <c r="M87" i="8"/>
  <c r="M88" i="8"/>
  <c r="M89" i="8"/>
  <c r="M90" i="8"/>
  <c r="M91" i="8"/>
  <c r="M92" i="8"/>
  <c r="M93" i="8"/>
  <c r="M94" i="8"/>
  <c r="M95" i="8"/>
  <c r="M96" i="8"/>
  <c r="M97" i="8"/>
  <c r="Q97" i="8" s="1"/>
  <c r="M98" i="8"/>
  <c r="M99" i="8"/>
  <c r="M100" i="8"/>
  <c r="M101" i="8"/>
  <c r="M102" i="8"/>
  <c r="M103" i="8"/>
  <c r="M104" i="8"/>
  <c r="M105" i="8"/>
  <c r="M106" i="8"/>
  <c r="M107" i="8"/>
  <c r="M108" i="8"/>
  <c r="Q108" i="8" s="1"/>
  <c r="M109" i="8"/>
  <c r="Q109" i="8" s="1"/>
  <c r="M110" i="8"/>
  <c r="M111" i="8"/>
  <c r="M112" i="8"/>
  <c r="M113" i="8"/>
  <c r="M114" i="8"/>
  <c r="M115" i="8"/>
  <c r="M116" i="8"/>
  <c r="M117" i="8"/>
  <c r="M8" i="8"/>
  <c r="J40" i="14"/>
  <c r="I40" i="14"/>
  <c r="H40" i="14"/>
  <c r="D40" i="14"/>
  <c r="C40" i="14"/>
  <c r="B40" i="14"/>
  <c r="K35" i="14"/>
  <c r="Q35" i="14" s="1"/>
  <c r="K34" i="14"/>
  <c r="P26" i="14"/>
  <c r="O26" i="14"/>
  <c r="N26" i="14"/>
  <c r="K26" i="14"/>
  <c r="P25" i="14"/>
  <c r="O25" i="14"/>
  <c r="N25" i="14"/>
  <c r="K25" i="14"/>
  <c r="P23" i="14"/>
  <c r="O23" i="14"/>
  <c r="N23" i="14"/>
  <c r="K23" i="14"/>
  <c r="P22" i="14"/>
  <c r="O22" i="14"/>
  <c r="N22" i="14"/>
  <c r="K22" i="14"/>
  <c r="P21" i="14"/>
  <c r="O21" i="14"/>
  <c r="N21" i="14"/>
  <c r="K21" i="14"/>
  <c r="Q21" i="14" s="1"/>
  <c r="P19" i="14"/>
  <c r="O19" i="14"/>
  <c r="N19" i="14"/>
  <c r="K19" i="14"/>
  <c r="P18" i="14"/>
  <c r="O18" i="14"/>
  <c r="N18" i="14"/>
  <c r="K18" i="14"/>
  <c r="P17" i="14"/>
  <c r="O17" i="14"/>
  <c r="N17" i="14"/>
  <c r="K17" i="14"/>
  <c r="Q17" i="14" s="1"/>
  <c r="P16" i="14"/>
  <c r="O16" i="14"/>
  <c r="N16" i="14"/>
  <c r="K16" i="14"/>
  <c r="P15" i="14"/>
  <c r="O15" i="14"/>
  <c r="N15" i="14"/>
  <c r="K15" i="14"/>
  <c r="P14" i="14"/>
  <c r="O14" i="14"/>
  <c r="N14" i="14"/>
  <c r="K14" i="14"/>
  <c r="P13" i="14"/>
  <c r="O13" i="14"/>
  <c r="N13" i="14"/>
  <c r="K13" i="14"/>
  <c r="P12" i="14"/>
  <c r="O12" i="14"/>
  <c r="N12" i="14"/>
  <c r="K12" i="14"/>
  <c r="P11" i="14"/>
  <c r="O11" i="14"/>
  <c r="N11" i="14"/>
  <c r="K11" i="14"/>
  <c r="P10" i="14"/>
  <c r="O10" i="14"/>
  <c r="N10" i="14"/>
  <c r="K10" i="14"/>
  <c r="P9" i="14"/>
  <c r="O9" i="14"/>
  <c r="N9" i="14"/>
  <c r="K9" i="14"/>
  <c r="E13" i="13"/>
  <c r="D13" i="13"/>
  <c r="C13" i="13"/>
  <c r="B13" i="13"/>
  <c r="E12" i="13"/>
  <c r="E11" i="13"/>
  <c r="E10" i="13"/>
  <c r="E9" i="13"/>
  <c r="E8" i="13"/>
  <c r="L121" i="8"/>
  <c r="K121" i="8"/>
  <c r="J121" i="8"/>
  <c r="H121" i="8"/>
  <c r="G121" i="8"/>
  <c r="F121" i="8"/>
  <c r="D121" i="8"/>
  <c r="C121" i="8"/>
  <c r="B121" i="8"/>
  <c r="P117" i="8"/>
  <c r="O117" i="8"/>
  <c r="N117" i="8"/>
  <c r="P116" i="8"/>
  <c r="O116" i="8"/>
  <c r="N116" i="8"/>
  <c r="P115" i="8"/>
  <c r="O115" i="8"/>
  <c r="N115" i="8"/>
  <c r="P114" i="8"/>
  <c r="O114" i="8"/>
  <c r="N114" i="8"/>
  <c r="P113" i="8"/>
  <c r="O113" i="8"/>
  <c r="N113" i="8"/>
  <c r="P112" i="8"/>
  <c r="O112" i="8"/>
  <c r="N112" i="8"/>
  <c r="P111" i="8"/>
  <c r="O111" i="8"/>
  <c r="N111" i="8"/>
  <c r="P110" i="8"/>
  <c r="O110" i="8"/>
  <c r="N110" i="8"/>
  <c r="P109" i="8"/>
  <c r="O109" i="8"/>
  <c r="N109" i="8"/>
  <c r="P108" i="8"/>
  <c r="O108" i="8"/>
  <c r="N108" i="8"/>
  <c r="P107" i="8"/>
  <c r="O107" i="8"/>
  <c r="N107" i="8"/>
  <c r="P106" i="8"/>
  <c r="O106" i="8"/>
  <c r="N106" i="8"/>
  <c r="P105" i="8"/>
  <c r="O105" i="8"/>
  <c r="N105" i="8"/>
  <c r="P104" i="8"/>
  <c r="O104" i="8"/>
  <c r="N104" i="8"/>
  <c r="P103" i="8"/>
  <c r="O103" i="8"/>
  <c r="N103" i="8"/>
  <c r="P102" i="8"/>
  <c r="O102" i="8"/>
  <c r="N102" i="8"/>
  <c r="P101" i="8"/>
  <c r="O101" i="8"/>
  <c r="N101" i="8"/>
  <c r="P100" i="8"/>
  <c r="O100" i="8"/>
  <c r="N100" i="8"/>
  <c r="P99" i="8"/>
  <c r="O99" i="8"/>
  <c r="N99" i="8"/>
  <c r="P98" i="8"/>
  <c r="O98" i="8"/>
  <c r="N98" i="8"/>
  <c r="P97" i="8"/>
  <c r="O97" i="8"/>
  <c r="N97" i="8"/>
  <c r="P96" i="8"/>
  <c r="O96" i="8"/>
  <c r="N96" i="8"/>
  <c r="P95" i="8"/>
  <c r="O95" i="8"/>
  <c r="N95" i="8"/>
  <c r="P94" i="8"/>
  <c r="O94" i="8"/>
  <c r="N94" i="8"/>
  <c r="P93" i="8"/>
  <c r="O93" i="8"/>
  <c r="N93" i="8"/>
  <c r="P92" i="8"/>
  <c r="O92" i="8"/>
  <c r="N92" i="8"/>
  <c r="P91" i="8"/>
  <c r="O91" i="8"/>
  <c r="N91" i="8"/>
  <c r="P90" i="8"/>
  <c r="O90" i="8"/>
  <c r="N90" i="8"/>
  <c r="P89" i="8"/>
  <c r="O89" i="8"/>
  <c r="N89" i="8"/>
  <c r="P88" i="8"/>
  <c r="O88" i="8"/>
  <c r="N88" i="8"/>
  <c r="P87" i="8"/>
  <c r="O87" i="8"/>
  <c r="N87" i="8"/>
  <c r="P86" i="8"/>
  <c r="O86" i="8"/>
  <c r="N86" i="8"/>
  <c r="P85" i="8"/>
  <c r="O85" i="8"/>
  <c r="N85" i="8"/>
  <c r="P84" i="8"/>
  <c r="O84" i="8"/>
  <c r="N84" i="8"/>
  <c r="P83" i="8"/>
  <c r="O83" i="8"/>
  <c r="N83" i="8"/>
  <c r="P80" i="8"/>
  <c r="O80" i="8"/>
  <c r="N80" i="8"/>
  <c r="P79" i="8"/>
  <c r="O79" i="8"/>
  <c r="N79" i="8"/>
  <c r="P78" i="8"/>
  <c r="O78" i="8"/>
  <c r="N78" i="8"/>
  <c r="P77" i="8"/>
  <c r="O77" i="8"/>
  <c r="N77" i="8"/>
  <c r="P76" i="8"/>
  <c r="O76" i="8"/>
  <c r="N76" i="8"/>
  <c r="P75" i="8"/>
  <c r="O75" i="8"/>
  <c r="N75" i="8"/>
  <c r="P72" i="8"/>
  <c r="O72" i="8"/>
  <c r="N72" i="8"/>
  <c r="P71" i="8"/>
  <c r="O71" i="8"/>
  <c r="N71" i="8"/>
  <c r="P70" i="8"/>
  <c r="O70" i="8"/>
  <c r="N70" i="8"/>
  <c r="P69" i="8"/>
  <c r="O69" i="8"/>
  <c r="N69" i="8"/>
  <c r="P68" i="8"/>
  <c r="O68" i="8"/>
  <c r="N68" i="8"/>
  <c r="P67" i="8"/>
  <c r="O67" i="8"/>
  <c r="N67" i="8"/>
  <c r="P66" i="8"/>
  <c r="O66" i="8"/>
  <c r="N66" i="8"/>
  <c r="P65" i="8"/>
  <c r="O65" i="8"/>
  <c r="N65" i="8"/>
  <c r="P64" i="8"/>
  <c r="O64" i="8"/>
  <c r="N64" i="8"/>
  <c r="P63" i="8"/>
  <c r="O63" i="8"/>
  <c r="N63" i="8"/>
  <c r="P62" i="8"/>
  <c r="O62" i="8"/>
  <c r="N62" i="8"/>
  <c r="P61" i="8"/>
  <c r="O61" i="8"/>
  <c r="N61" i="8"/>
  <c r="P60" i="8"/>
  <c r="O60" i="8"/>
  <c r="N60" i="8"/>
  <c r="P59" i="8"/>
  <c r="O59" i="8"/>
  <c r="N59" i="8"/>
  <c r="P58" i="8"/>
  <c r="O58" i="8"/>
  <c r="N58" i="8"/>
  <c r="P57" i="8"/>
  <c r="O57" i="8"/>
  <c r="N57" i="8"/>
  <c r="P56" i="8"/>
  <c r="O56" i="8"/>
  <c r="N56" i="8"/>
  <c r="P55" i="8"/>
  <c r="O55" i="8"/>
  <c r="N55" i="8"/>
  <c r="P54" i="8"/>
  <c r="O54" i="8"/>
  <c r="N54" i="8"/>
  <c r="P53" i="8"/>
  <c r="O53" i="8"/>
  <c r="N53" i="8"/>
  <c r="P52" i="8"/>
  <c r="O52" i="8"/>
  <c r="N52" i="8"/>
  <c r="P51" i="8"/>
  <c r="O51" i="8"/>
  <c r="N51" i="8"/>
  <c r="P50" i="8"/>
  <c r="O50" i="8"/>
  <c r="N50" i="8"/>
  <c r="P49" i="8"/>
  <c r="O49" i="8"/>
  <c r="N49" i="8"/>
  <c r="P48" i="8"/>
  <c r="O48" i="8"/>
  <c r="N48" i="8"/>
  <c r="P47" i="8"/>
  <c r="O47" i="8"/>
  <c r="N47" i="8"/>
  <c r="P46" i="8"/>
  <c r="O46" i="8"/>
  <c r="N46" i="8"/>
  <c r="P45" i="8"/>
  <c r="O45" i="8"/>
  <c r="N45" i="8"/>
  <c r="P44" i="8"/>
  <c r="O44" i="8"/>
  <c r="N44" i="8"/>
  <c r="P43" i="8"/>
  <c r="O43" i="8"/>
  <c r="N43" i="8"/>
  <c r="P42" i="8"/>
  <c r="O42" i="8"/>
  <c r="N42" i="8"/>
  <c r="P41" i="8"/>
  <c r="O41" i="8"/>
  <c r="N41" i="8"/>
  <c r="P40" i="8"/>
  <c r="O40" i="8"/>
  <c r="N40" i="8"/>
  <c r="P39" i="8"/>
  <c r="O39" i="8"/>
  <c r="N39" i="8"/>
  <c r="P38" i="8"/>
  <c r="O38" i="8"/>
  <c r="N38" i="8"/>
  <c r="P37" i="8"/>
  <c r="O37" i="8"/>
  <c r="N37" i="8"/>
  <c r="P36" i="8"/>
  <c r="O36" i="8"/>
  <c r="N36" i="8"/>
  <c r="P35" i="8"/>
  <c r="O35" i="8"/>
  <c r="N35" i="8"/>
  <c r="P34" i="8"/>
  <c r="O34" i="8"/>
  <c r="N34" i="8"/>
  <c r="P33" i="8"/>
  <c r="O33" i="8"/>
  <c r="N33" i="8"/>
  <c r="P32" i="8"/>
  <c r="O32" i="8"/>
  <c r="N32" i="8"/>
  <c r="P31" i="8"/>
  <c r="O31" i="8"/>
  <c r="N31" i="8"/>
  <c r="P30" i="8"/>
  <c r="O30" i="8"/>
  <c r="N30" i="8"/>
  <c r="P29" i="8"/>
  <c r="O29" i="8"/>
  <c r="N29" i="8"/>
  <c r="P28" i="8"/>
  <c r="O28" i="8"/>
  <c r="N28" i="8"/>
  <c r="P27" i="8"/>
  <c r="O27" i="8"/>
  <c r="N27" i="8"/>
  <c r="P26" i="8"/>
  <c r="O26" i="8"/>
  <c r="N26" i="8"/>
  <c r="P25" i="8"/>
  <c r="O25" i="8"/>
  <c r="N25" i="8"/>
  <c r="P24" i="8"/>
  <c r="O24" i="8"/>
  <c r="N24" i="8"/>
  <c r="P23" i="8"/>
  <c r="O23" i="8"/>
  <c r="N23" i="8"/>
  <c r="P22" i="8"/>
  <c r="O22" i="8"/>
  <c r="N22" i="8"/>
  <c r="P21" i="8"/>
  <c r="O21" i="8"/>
  <c r="N21" i="8"/>
  <c r="P20" i="8"/>
  <c r="O20" i="8"/>
  <c r="N20" i="8"/>
  <c r="P19" i="8"/>
  <c r="O19" i="8"/>
  <c r="N19" i="8"/>
  <c r="P18" i="8"/>
  <c r="O18" i="8"/>
  <c r="N18" i="8"/>
  <c r="P17" i="8"/>
  <c r="O17" i="8"/>
  <c r="N17" i="8"/>
  <c r="P16" i="8"/>
  <c r="O16" i="8"/>
  <c r="N16" i="8"/>
  <c r="P15" i="8"/>
  <c r="O15" i="8"/>
  <c r="N15" i="8"/>
  <c r="P14" i="8"/>
  <c r="O14" i="8"/>
  <c r="N14" i="8"/>
  <c r="P13" i="8"/>
  <c r="O13" i="8"/>
  <c r="N13" i="8"/>
  <c r="P12" i="8"/>
  <c r="O12" i="8"/>
  <c r="N12" i="8"/>
  <c r="P11" i="8"/>
  <c r="O11" i="8"/>
  <c r="N11" i="8"/>
  <c r="P10" i="8"/>
  <c r="O10" i="8"/>
  <c r="N10" i="8"/>
  <c r="P9" i="8"/>
  <c r="O9" i="8"/>
  <c r="N9" i="8"/>
  <c r="P8" i="8"/>
  <c r="O8" i="8"/>
  <c r="N8" i="8"/>
  <c r="P7" i="8"/>
  <c r="O7" i="8"/>
  <c r="N7" i="8"/>
  <c r="F11" i="7"/>
  <c r="G11" i="7" s="1"/>
  <c r="C12" i="7" s="1"/>
  <c r="Q8" i="8" l="1"/>
  <c r="Q106" i="8"/>
  <c r="Q94" i="8"/>
  <c r="Q82" i="8"/>
  <c r="Q117" i="8"/>
  <c r="Q105" i="8"/>
  <c r="Q93" i="8"/>
  <c r="Q111" i="8"/>
  <c r="Q61" i="8"/>
  <c r="Q110" i="8"/>
  <c r="Q98" i="8"/>
  <c r="Q86" i="8"/>
  <c r="Q72" i="8"/>
  <c r="Q60" i="8"/>
  <c r="Q48" i="8"/>
  <c r="Q36" i="8"/>
  <c r="Q24" i="8"/>
  <c r="Q12" i="8"/>
  <c r="Q81" i="8"/>
  <c r="Q13" i="14"/>
  <c r="Q34" i="14"/>
  <c r="Q23" i="14"/>
  <c r="Q28" i="14"/>
  <c r="Q24" i="14"/>
  <c r="Q15" i="14"/>
  <c r="Q25" i="14"/>
  <c r="Q16" i="14"/>
  <c r="Q18" i="14"/>
  <c r="Q22" i="14"/>
  <c r="Q10" i="14"/>
  <c r="N40" i="14"/>
  <c r="O40" i="14"/>
  <c r="P40" i="14"/>
  <c r="Q14" i="14"/>
  <c r="Q12" i="14"/>
  <c r="Q19" i="14"/>
  <c r="Q26" i="14"/>
  <c r="K40" i="14"/>
  <c r="Q11" i="14"/>
  <c r="Q9" i="14"/>
  <c r="E40" i="14"/>
  <c r="F24" i="14" s="1"/>
  <c r="D12" i="7"/>
  <c r="E12" i="7"/>
  <c r="F12" i="7"/>
  <c r="G12" i="7"/>
  <c r="Q68" i="8"/>
  <c r="Q56" i="8"/>
  <c r="Q44" i="8"/>
  <c r="Q32" i="8"/>
  <c r="Q20" i="8"/>
  <c r="Q80" i="8"/>
  <c r="Q67" i="8"/>
  <c r="Q43" i="8"/>
  <c r="Q19" i="8"/>
  <c r="Q116" i="8"/>
  <c r="Q104" i="8"/>
  <c r="Q92" i="8"/>
  <c r="Q79" i="8"/>
  <c r="Q66" i="8"/>
  <c r="Q54" i="8"/>
  <c r="Q42" i="8"/>
  <c r="Q30" i="8"/>
  <c r="Q18" i="8"/>
  <c r="Q103" i="8"/>
  <c r="Q78" i="8"/>
  <c r="Q65" i="8"/>
  <c r="Q29" i="8"/>
  <c r="Q17" i="8"/>
  <c r="Q114" i="8"/>
  <c r="Q28" i="8"/>
  <c r="Q55" i="8"/>
  <c r="Q31" i="8"/>
  <c r="Q115" i="8"/>
  <c r="Q91" i="8"/>
  <c r="Q53" i="8"/>
  <c r="Q41" i="8"/>
  <c r="Q73" i="8"/>
  <c r="Q27" i="8"/>
  <c r="Q15" i="8"/>
  <c r="Q112" i="8"/>
  <c r="Q88" i="8"/>
  <c r="Q62" i="8"/>
  <c r="Q38" i="8"/>
  <c r="E121" i="8"/>
  <c r="Q74" i="8"/>
  <c r="I121" i="8"/>
  <c r="Q89" i="8"/>
  <c r="Q49" i="8"/>
  <c r="Q40" i="8"/>
  <c r="Q26" i="8"/>
  <c r="Q75" i="8"/>
  <c r="Q87" i="8"/>
  <c r="Q99" i="8"/>
  <c r="Q37" i="8"/>
  <c r="Q52" i="8"/>
  <c r="Q101" i="8"/>
  <c r="Q50" i="8"/>
  <c r="Q76" i="8"/>
  <c r="Q100" i="8"/>
  <c r="Q25" i="8"/>
  <c r="Q77" i="8"/>
  <c r="Q16" i="8"/>
  <c r="Q63" i="8"/>
  <c r="Q13" i="8"/>
  <c r="Q14" i="8"/>
  <c r="Q33" i="8"/>
  <c r="Q39" i="8"/>
  <c r="Q59" i="8"/>
  <c r="Q64" i="8"/>
  <c r="Q95" i="8"/>
  <c r="Q102" i="8"/>
  <c r="Q84" i="8"/>
  <c r="Q47" i="8"/>
  <c r="Q96" i="8"/>
  <c r="Q107" i="8"/>
  <c r="Q9" i="8"/>
  <c r="Q57" i="8"/>
  <c r="Q70" i="8"/>
  <c r="Q90" i="8"/>
  <c r="P121" i="8"/>
  <c r="Q113" i="8"/>
  <c r="Q23" i="8"/>
  <c r="Q51" i="8"/>
  <c r="O121" i="8"/>
  <c r="N121" i="8"/>
  <c r="M121" i="8"/>
  <c r="F20" i="14" l="1"/>
  <c r="F36" i="14"/>
  <c r="L36" i="14"/>
  <c r="L20" i="14"/>
  <c r="L24" i="14"/>
  <c r="F27" i="14"/>
  <c r="F28" i="14"/>
  <c r="F29" i="14"/>
  <c r="F30" i="14"/>
  <c r="F32" i="14"/>
  <c r="F31" i="14"/>
  <c r="L17" i="14"/>
  <c r="L33" i="14"/>
  <c r="L35" i="14"/>
  <c r="L32" i="14"/>
  <c r="L34" i="14"/>
  <c r="L27" i="14"/>
  <c r="L28" i="14"/>
  <c r="L29" i="14"/>
  <c r="L30" i="14"/>
  <c r="L31" i="14"/>
  <c r="L12" i="14"/>
  <c r="L23" i="14"/>
  <c r="L26" i="14"/>
  <c r="L19" i="14"/>
  <c r="L9" i="14"/>
  <c r="L21" i="14"/>
  <c r="L22" i="14"/>
  <c r="L14" i="14"/>
  <c r="L13" i="14"/>
  <c r="L25" i="14"/>
  <c r="L15" i="14"/>
  <c r="L18" i="14"/>
  <c r="L11" i="14"/>
  <c r="L10" i="14"/>
  <c r="L16" i="14"/>
  <c r="F26" i="14"/>
  <c r="F21" i="14"/>
  <c r="F16" i="14"/>
  <c r="F12" i="14"/>
  <c r="Q40" i="14"/>
  <c r="R20" i="14" s="1"/>
  <c r="F9" i="14"/>
  <c r="F34" i="14"/>
  <c r="F23" i="14"/>
  <c r="F22" i="14"/>
  <c r="F18" i="14"/>
  <c r="F14" i="14"/>
  <c r="F35" i="14"/>
  <c r="F25" i="14"/>
  <c r="F19" i="14"/>
  <c r="F17" i="14"/>
  <c r="F15" i="14"/>
  <c r="F10" i="14"/>
  <c r="F11" i="14"/>
  <c r="F13" i="14"/>
  <c r="F33" i="14"/>
  <c r="Q121" i="8"/>
  <c r="R9" i="14" l="1"/>
  <c r="R24" i="14"/>
  <c r="R36" i="14"/>
  <c r="R27" i="14"/>
  <c r="R25" i="14"/>
  <c r="R26" i="14"/>
  <c r="R28" i="14"/>
  <c r="R29" i="14"/>
  <c r="R31" i="14"/>
  <c r="R32" i="14"/>
  <c r="R33" i="14"/>
  <c r="R34" i="14"/>
  <c r="R30" i="14"/>
  <c r="R35" i="14"/>
  <c r="L40" i="14"/>
  <c r="F40" i="14"/>
  <c r="R10" i="14"/>
  <c r="R16" i="14"/>
  <c r="R23" i="14"/>
  <c r="R13" i="14"/>
  <c r="R21" i="14"/>
  <c r="R14" i="14"/>
  <c r="R15" i="14"/>
  <c r="R22" i="14"/>
  <c r="R11" i="14"/>
  <c r="R17" i="14"/>
  <c r="R12" i="14"/>
  <c r="R18" i="14"/>
  <c r="R19" i="14"/>
  <c r="R40" i="14" l="1"/>
</calcChain>
</file>

<file path=xl/sharedStrings.xml><?xml version="1.0" encoding="utf-8"?>
<sst xmlns="http://schemas.openxmlformats.org/spreadsheetml/2006/main" count="320" uniqueCount="259">
  <si>
    <t>Angola</t>
  </si>
  <si>
    <t>Soudan</t>
  </si>
  <si>
    <t>Guinée</t>
  </si>
  <si>
    <t>Sénégal</t>
  </si>
  <si>
    <t>Mali</t>
  </si>
  <si>
    <t>Albanie</t>
  </si>
  <si>
    <t>Inde</t>
  </si>
  <si>
    <t>Israël</t>
  </si>
  <si>
    <t>Liban</t>
  </si>
  <si>
    <t>Gabon</t>
  </si>
  <si>
    <t>Mexique</t>
  </si>
  <si>
    <t>Equateur</t>
  </si>
  <si>
    <t>Cuba</t>
  </si>
  <si>
    <t>Chili</t>
  </si>
  <si>
    <t>Canada</t>
  </si>
  <si>
    <t>Serbie</t>
  </si>
  <si>
    <t>Yougoslavie</t>
  </si>
  <si>
    <t>Kenya</t>
  </si>
  <si>
    <t>Pakistan</t>
  </si>
  <si>
    <t>Indéterminé</t>
  </si>
  <si>
    <t>Japon</t>
  </si>
  <si>
    <t>M</t>
  </si>
  <si>
    <t>Maroc</t>
  </si>
  <si>
    <t>Côte d'Ivoire</t>
  </si>
  <si>
    <t>F</t>
  </si>
  <si>
    <t>Etats-Unis d'Amérique</t>
  </si>
  <si>
    <t>H</t>
  </si>
  <si>
    <t>Brésil</t>
  </si>
  <si>
    <t>Togo</t>
  </si>
  <si>
    <t>Tunisie</t>
  </si>
  <si>
    <t>Cameroun</t>
  </si>
  <si>
    <t>Algérie</t>
  </si>
  <si>
    <t>Niger</t>
  </si>
  <si>
    <t>Burundi</t>
  </si>
  <si>
    <t>Turquie</t>
  </si>
  <si>
    <t>Colombie</t>
  </si>
  <si>
    <t>Iran</t>
  </si>
  <si>
    <t>Nouvelle-Zélande</t>
  </si>
  <si>
    <t>Australie</t>
  </si>
  <si>
    <t>Burkina Faso</t>
  </si>
  <si>
    <t>Haïti</t>
  </si>
  <si>
    <t>Ghana</t>
  </si>
  <si>
    <t>Thaïlande</t>
  </si>
  <si>
    <t>Philippines</t>
  </si>
  <si>
    <t>Sri Lanka</t>
  </si>
  <si>
    <t>Afghanistan</t>
  </si>
  <si>
    <t>Guatémala</t>
  </si>
  <si>
    <t>Pérou</t>
  </si>
  <si>
    <t>Uruguay</t>
  </si>
  <si>
    <t>Bolivie</t>
  </si>
  <si>
    <t>Ouganda</t>
  </si>
  <si>
    <t>Bangladesh</t>
  </si>
  <si>
    <t>Ethiopie</t>
  </si>
  <si>
    <t>Personnel hautement qualifié</t>
  </si>
  <si>
    <t>Argentine</t>
  </si>
  <si>
    <t>Indonésie</t>
  </si>
  <si>
    <t>Malaisie</t>
  </si>
  <si>
    <t>Jordanie</t>
  </si>
  <si>
    <t>TOTAL</t>
  </si>
  <si>
    <t>Total</t>
  </si>
  <si>
    <t>Total H / F</t>
  </si>
  <si>
    <t>Gambie</t>
  </si>
  <si>
    <t>Taïwan</t>
  </si>
  <si>
    <t>Zimbabwe</t>
  </si>
  <si>
    <t>Octrois</t>
  </si>
  <si>
    <t>Refus</t>
  </si>
  <si>
    <t>Permis</t>
  </si>
  <si>
    <t>Retraits</t>
  </si>
  <si>
    <t>Recours contre refus</t>
  </si>
  <si>
    <t>Recours contre retrait</t>
  </si>
  <si>
    <t>El Salvador</t>
  </si>
  <si>
    <t>Monténégro</t>
  </si>
  <si>
    <t>Mozambique</t>
  </si>
  <si>
    <t>Hong-Kong</t>
  </si>
  <si>
    <t>Kosovo</t>
  </si>
  <si>
    <t>Costa Rica</t>
  </si>
  <si>
    <t>Grand Total</t>
  </si>
  <si>
    <t>%</t>
  </si>
  <si>
    <t xml:space="preserve">   % Octrois</t>
  </si>
  <si>
    <t xml:space="preserve">   % Refus</t>
  </si>
  <si>
    <t>Cambodge</t>
  </si>
  <si>
    <t>Surinam</t>
  </si>
  <si>
    <t>Catégorie</t>
  </si>
  <si>
    <t>Jamaïque</t>
  </si>
  <si>
    <t>Permis de travail B</t>
  </si>
  <si>
    <t>Carte bleue</t>
  </si>
  <si>
    <t>Ministre du culte</t>
  </si>
  <si>
    <t>Artiste</t>
  </si>
  <si>
    <t>Sportif professionnel</t>
  </si>
  <si>
    <t>Jeune personne au pair</t>
  </si>
  <si>
    <t>Conditions générales</t>
  </si>
  <si>
    <t xml:space="preserve">Permis </t>
  </si>
  <si>
    <t>de travail</t>
  </si>
  <si>
    <t>B</t>
  </si>
  <si>
    <t>GRAND</t>
  </si>
  <si>
    <t>Royaume uni</t>
  </si>
  <si>
    <t>Nombre d'autorisations de travail octroyées par nationalité</t>
  </si>
  <si>
    <t>dur. limitée</t>
  </si>
  <si>
    <t>à durée limitée</t>
  </si>
  <si>
    <t xml:space="preserve">Nombre d'autorisation de travail à durée illimitée par catégorie d'octroi </t>
  </si>
  <si>
    <t>Type d'autorisation de travail</t>
  </si>
  <si>
    <t>illimitée</t>
  </si>
  <si>
    <t>à</t>
  </si>
  <si>
    <t>durée</t>
  </si>
  <si>
    <t>Saisonnier</t>
  </si>
  <si>
    <t>Autorisations à durée illimitée</t>
  </si>
  <si>
    <t>TOTAL PUI</t>
  </si>
  <si>
    <t>GRAND TOTAL Autorisations limitées</t>
  </si>
  <si>
    <t>Permis uniques de durée limitée</t>
  </si>
  <si>
    <t>Catégorie d'octroi</t>
  </si>
  <si>
    <t>Les logiques de traitement n'étant pas entièrement équivalentes, les statistiques en sont affectées. Certains nombres ne sont donc plus détaillés comme précédemment.</t>
  </si>
  <si>
    <t>PU-illimité (octroi après 2 ans)</t>
  </si>
  <si>
    <t>PU-illimité (octroi après 3 ans - convention)</t>
  </si>
  <si>
    <t>PU-illimité (octroi après 3 ans - famille)</t>
  </si>
  <si>
    <t>PU-illimité (octroi après 4 ans)</t>
  </si>
  <si>
    <t>PU-illimité (résident de longue durée)</t>
  </si>
  <si>
    <t>I</t>
  </si>
  <si>
    <t>Nationalité</t>
  </si>
  <si>
    <t>Permis uniques illimités</t>
  </si>
  <si>
    <t>Total autorisations délivrées</t>
  </si>
  <si>
    <t>Permis uniques limités</t>
  </si>
  <si>
    <t>Irrecevabilité</t>
  </si>
  <si>
    <t>Transfert vers les autres régions</t>
  </si>
  <si>
    <t>Décision</t>
  </si>
  <si>
    <t>Annulation par le demandeur</t>
  </si>
  <si>
    <t>Sans suite</t>
  </si>
  <si>
    <t>Autorisations de travail</t>
  </si>
  <si>
    <t>Arménie</t>
  </si>
  <si>
    <t>France</t>
  </si>
  <si>
    <t>Egypte</t>
  </si>
  <si>
    <t>République dominicaine</t>
  </si>
  <si>
    <t>Croatie</t>
  </si>
  <si>
    <t>Iraq</t>
  </si>
  <si>
    <t>Singapour</t>
  </si>
  <si>
    <t>Rwanda</t>
  </si>
  <si>
    <t>Moldavie</t>
  </si>
  <si>
    <t>Mongolie</t>
  </si>
  <si>
    <t>Afrique du Sud</t>
  </si>
  <si>
    <t>Ukraine</t>
  </si>
  <si>
    <t>Saint-Vincent-et-les-Grenadines</t>
  </si>
  <si>
    <t>Vietnam</t>
  </si>
  <si>
    <t>Turkménistan</t>
  </si>
  <si>
    <t>Corée du Sud</t>
  </si>
  <si>
    <t>Centrafrique</t>
  </si>
  <si>
    <t>Chine</t>
  </si>
  <si>
    <t>Bosnie-Herzégovine</t>
  </si>
  <si>
    <t>Swaziland</t>
  </si>
  <si>
    <t>Syrie</t>
  </si>
  <si>
    <t>Azerbaïdjan</t>
  </si>
  <si>
    <t>Belgique</t>
  </si>
  <si>
    <t>Allemagne</t>
  </si>
  <si>
    <t>Italie</t>
  </si>
  <si>
    <t>Kazakhstan</t>
  </si>
  <si>
    <t>Russie</t>
  </si>
  <si>
    <t>Madagascar</t>
  </si>
  <si>
    <t>Myanmar</t>
  </si>
  <si>
    <t>uniques</t>
  </si>
  <si>
    <t>uniques à</t>
  </si>
  <si>
    <t>Bénin</t>
  </si>
  <si>
    <t>Cap Vert</t>
  </si>
  <si>
    <t>Géorgie</t>
  </si>
  <si>
    <t>Total demandes 2023</t>
  </si>
  <si>
    <t>Volontaire</t>
  </si>
  <si>
    <t>Région wallonne - Total année 2024</t>
  </si>
  <si>
    <t>Ind.</t>
  </si>
  <si>
    <t>Biélorussie</t>
  </si>
  <si>
    <t>Congo (République démocratique)</t>
  </si>
  <si>
    <t>Congo (République)</t>
  </si>
  <si>
    <t>État de)</t>
  </si>
  <si>
    <t>Hondura</t>
  </si>
  <si>
    <t>Macédoine du Nord</t>
  </si>
  <si>
    <t>Maurice</t>
  </si>
  <si>
    <t>Nigeria</t>
  </si>
  <si>
    <t>Ouzbéksitan</t>
  </si>
  <si>
    <t>Sao Tomé et Principe</t>
  </si>
  <si>
    <t>Vénézuela</t>
  </si>
  <si>
    <t>Yougoslavie (Serbie-et-Monténégro)</t>
  </si>
  <si>
    <t>Synthèses des décisions pour demandes d'autorisation de travail à la Région wallonne en 2024</t>
  </si>
  <si>
    <t>Chercheur convention accueil</t>
  </si>
  <si>
    <t>Chercheur convention accueil - détaché</t>
  </si>
  <si>
    <t>Conditions générales (détaché)</t>
  </si>
  <si>
    <t>Dérogation ministérielle (AGW)</t>
  </si>
  <si>
    <t>Dérogation ministerielle (AR)</t>
  </si>
  <si>
    <t>Détachement intragroupe - cadre</t>
  </si>
  <si>
    <t>Détachement intragroupe - expert</t>
  </si>
  <si>
    <t>Directeur</t>
  </si>
  <si>
    <t>Métier pénurie - liste (détaché)</t>
  </si>
  <si>
    <t>Métier pénurie - offre emploi FOREM</t>
  </si>
  <si>
    <t>Personnel hautement qualifié (détaché)</t>
  </si>
  <si>
    <t>Personnel hautement qualifié junior</t>
  </si>
  <si>
    <t>Postdoctorant</t>
  </si>
  <si>
    <t>Resident de longue durée</t>
  </si>
  <si>
    <t>Stagiaire</t>
  </si>
  <si>
    <t>Stagiaire en pouvoir public belge</t>
  </si>
  <si>
    <t>Stagiaire universitaire</t>
  </si>
  <si>
    <t>Techicien spécialisé détaché</t>
  </si>
  <si>
    <t>Métier pénurie - liste</t>
  </si>
  <si>
    <t>Nombre d'autorisation de travail à durée limitée pour migration économique octroyées par catégorie d'octroi</t>
  </si>
  <si>
    <t>Les statistiques ont été établies en 2024 sur base de deux logiciels de traitement des demandes, dont un nouveau entré en application courant de l'année 2023.</t>
  </si>
  <si>
    <t>PU limités</t>
  </si>
  <si>
    <t xml:space="preserve">1er </t>
  </si>
  <si>
    <t>Renouvellement</t>
  </si>
  <si>
    <t>Total PU limités</t>
  </si>
  <si>
    <t>(vide)</t>
  </si>
  <si>
    <t>Enseignement supérieur libre subventionné</t>
  </si>
  <si>
    <t>Conseil informatique</t>
  </si>
  <si>
    <t>Transports routiers de fret, sauf services de déménagement</t>
  </si>
  <si>
    <t>Religieux à charge du budget des Cultes</t>
  </si>
  <si>
    <t>Extraction de pierres ornementales et de construction</t>
  </si>
  <si>
    <t>Restauration à service complet</t>
  </si>
  <si>
    <t>Activités des hôpitaux généraux, sauf hôpitaux gériatriques et spécialisés</t>
  </si>
  <si>
    <t>Fabrication de médicaments</t>
  </si>
  <si>
    <t>Recherche-développement en autres sciences physiques et naturelles</t>
  </si>
  <si>
    <t>Activités d'ingénierie et de conseils techniques, sauf activités des géomètres</t>
  </si>
  <si>
    <t>Activités des maisons de repos pour personnes âgées</t>
  </si>
  <si>
    <t>Construction générale de bâtiments résidentiels</t>
  </si>
  <si>
    <t>Programmation informatique</t>
  </si>
  <si>
    <t>Travaux d'installation électrotechnique de bâtiment</t>
  </si>
  <si>
    <t>Recherche-développement en biotechnologie</t>
  </si>
  <si>
    <t>Restauration à service restreint</t>
  </si>
  <si>
    <t>Conseil pour les affaires et autres conseils de gestion</t>
  </si>
  <si>
    <t>Autres travaux de finition</t>
  </si>
  <si>
    <t>Fabrication artisanale de pain et de pâtisserie fraîche</t>
  </si>
  <si>
    <t>Fabrication d'autres équipements pour véhicules automobiles</t>
  </si>
  <si>
    <t>Fabrication d'équipements d'irradiation médicale, d'équipements électromédicaux et électrothérapeutiques</t>
  </si>
  <si>
    <t>Autres activités de construction spécialisées</t>
  </si>
  <si>
    <t>Travaux de couverture</t>
  </si>
  <si>
    <t>Fabrication de verre plat</t>
  </si>
  <si>
    <t>Activités de clubs d'autres sports de ballon</t>
  </si>
  <si>
    <t>Activités de clubs de football</t>
  </si>
  <si>
    <t>Travaux de maçonnerie et de rejointoiement</t>
  </si>
  <si>
    <t>Services d'aménagement paysager</t>
  </si>
  <si>
    <t>Commerce de détail de viandes et de produits à base de viande en magasin spécialisé, sauf viande de gibier et de volaille</t>
  </si>
  <si>
    <t>Activités des médecins généralistes</t>
  </si>
  <si>
    <t>Transport ferroviaire de voyageurs autre qu'urbain et suburbain</t>
  </si>
  <si>
    <t>Travaux de menuiserie</t>
  </si>
  <si>
    <t>Installation de chauffage, de ventilation et de conditionnement d'air</t>
  </si>
  <si>
    <t>Commerce de gros de céréales, semences et aliments pour le bétail</t>
  </si>
  <si>
    <t>Autres transports terrestres de voyageurs n.c.a</t>
  </si>
  <si>
    <t>Activités des maisons de repos et de soins (M.R.S.)</t>
  </si>
  <si>
    <t>Recherche et développement en sciences humaines et sociales</t>
  </si>
  <si>
    <t>Activités d'architecture de construction</t>
  </si>
  <si>
    <t>Activités des comptables et des comptables-fiscalistes</t>
  </si>
  <si>
    <t>Édition d'autres logiciels</t>
  </si>
  <si>
    <t>Travaux de démolition</t>
  </si>
  <si>
    <t>Fabrication de ciment</t>
  </si>
  <si>
    <t>Fabrication de pneumatiques et de chambres à air</t>
  </si>
  <si>
    <t>Associations de jeunesse</t>
  </si>
  <si>
    <t>Entretien et réparation général d'automobiles et d'autres véhicules automobiles légers (≤ 3,5 tonnes)</t>
  </si>
  <si>
    <t>Travaux de plâtrerie</t>
  </si>
  <si>
    <t>Activités des organisations et organismes extraterritoriaux</t>
  </si>
  <si>
    <t>Traitement de données, hébergement et activités connexes</t>
  </si>
  <si>
    <t>Imprimerie de journaux</t>
  </si>
  <si>
    <t>NACE</t>
  </si>
  <si>
    <t>Code</t>
  </si>
  <si>
    <t>Ces nationalités sont celles encodées par le demandeur. Certaines ne sont pas correctes, mais ne sont pas corrigées dans ces données au niveau de l'administration régionale. Ce qui explique des permis pour des nationalités réputées dispensées.</t>
  </si>
  <si>
    <t>Nombre d'autorisations de travail accordées dans le cadre de permis uniques limités par code NACE</t>
  </si>
  <si>
    <t>Enseignement supérieur organisé par les pouvoirs publics</t>
  </si>
  <si>
    <t>TOP 50 code NACE permis uniques limités délivrés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</si>
</sst>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ont>
    <font>
      <b/>
      <sz val="11"/>
      <color theme="4" tint="-0.499984740745262"/>
      <name val="Arial"/>
      <family val="2"/>
    </font>
    <font>
      <sz val="10"/>
      <color theme="4" tint="-0.499984740745262"/>
      <name val="Arial"/>
      <family val="2"/>
    </font>
    <font>
      <b/>
      <sz val="10"/>
      <color theme="4" tint="-0.499984740745262"/>
      <name val="Arial"/>
      <family val="2"/>
    </font>
    <font>
      <i/>
      <sz val="10"/>
      <color theme="4" tint="-0.499984740745262"/>
      <name val="Arial"/>
      <family val="2"/>
    </font>
    <font>
      <u/>
      <sz val="10"/>
      <color theme="4" tint="-0.499984740745262"/>
      <name val="Arial"/>
      <family val="2"/>
    </font>
    <font>
      <b/>
      <u/>
      <sz val="12"/>
      <color theme="4" tint="-0.499984740745262"/>
      <name val="Arial"/>
      <family val="2"/>
    </font>
    <font>
      <b/>
      <i/>
      <sz val="10"/>
      <color theme="4" tint="-0.499984740745262"/>
      <name val="Arial"/>
      <family val="2"/>
    </font>
    <font>
      <sz val="10"/>
      <name val="Arial"/>
      <family val="2"/>
    </font>
    <font>
      <b/>
      <sz val="11"/>
      <color indexed="18"/>
      <name val="Arial"/>
      <family val="2"/>
    </font>
    <font>
      <b/>
      <sz val="10"/>
      <color indexed="18"/>
      <name val="Arial"/>
      <family val="2"/>
    </font>
  </fonts>
  <fills count="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rgb="FFFFFF99"/>
        <bgColor indexed="64"/>
      </patternFill>
    </fill>
    <fill>
      <patternFill patternType="solid">
        <fgColor theme="4" tint="0.79998168889431442"/>
        <bgColor indexed="64"/>
      </patternFill>
    </fill>
  </fills>
  <borders count="5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34">
    <xf numFmtId="0" fontId="0" fillId="0" borderId="0" xfId="0"/>
    <xf numFmtId="0" fontId="1" fillId="0" borderId="0" xfId="0" applyFont="1" applyAlignment="1">
      <alignment horizontal="left" vertical="center"/>
    </xf>
    <xf numFmtId="0" fontId="1" fillId="0" borderId="0" xfId="0" applyFont="1" applyAlignment="1">
      <alignment horizontal="centerContinuous" vertical="center"/>
    </xf>
    <xf numFmtId="0" fontId="2" fillId="0" borderId="0" xfId="0" applyFont="1"/>
    <xf numFmtId="0" fontId="2" fillId="3" borderId="6" xfId="0" applyFont="1" applyFill="1" applyBorder="1"/>
    <xf numFmtId="0" fontId="3" fillId="5" borderId="9" xfId="0" applyFont="1" applyFill="1" applyBorder="1" applyAlignment="1">
      <alignment horizontal="center"/>
    </xf>
    <xf numFmtId="0" fontId="3" fillId="5" borderId="6" xfId="0" applyNumberFormat="1" applyFont="1" applyFill="1" applyBorder="1" applyAlignment="1">
      <alignment horizontal="center"/>
    </xf>
    <xf numFmtId="0" fontId="3" fillId="6" borderId="9" xfId="0" applyFont="1" applyFill="1" applyBorder="1" applyAlignment="1">
      <alignment horizontal="center"/>
    </xf>
    <xf numFmtId="0" fontId="2" fillId="5" borderId="1" xfId="0" applyFont="1" applyFill="1" applyBorder="1" applyAlignment="1">
      <alignment horizontal="right"/>
    </xf>
    <xf numFmtId="0" fontId="2" fillId="5" borderId="26" xfId="0" applyFont="1" applyFill="1" applyBorder="1" applyAlignment="1">
      <alignment horizontal="right"/>
    </xf>
    <xf numFmtId="3" fontId="2" fillId="4" borderId="1" xfId="0" applyNumberFormat="1" applyFont="1" applyFill="1" applyBorder="1" applyAlignment="1">
      <alignment horizontal="right"/>
    </xf>
    <xf numFmtId="0" fontId="2" fillId="6" borderId="1" xfId="0" applyFont="1" applyFill="1" applyBorder="1"/>
    <xf numFmtId="0" fontId="3" fillId="2" borderId="11" xfId="0" applyFont="1" applyFill="1" applyBorder="1" applyAlignment="1">
      <alignment horizontal="center"/>
    </xf>
    <xf numFmtId="0" fontId="2" fillId="3" borderId="15" xfId="0" applyFont="1" applyFill="1" applyBorder="1" applyAlignment="1">
      <alignment vertical="center"/>
    </xf>
    <xf numFmtId="0" fontId="2" fillId="5" borderId="2" xfId="0" applyFont="1" applyFill="1" applyBorder="1" applyAlignment="1">
      <alignment horizontal="right"/>
    </xf>
    <xf numFmtId="0" fontId="2" fillId="5" borderId="31" xfId="0" applyFont="1" applyFill="1" applyBorder="1" applyAlignment="1">
      <alignment horizontal="right"/>
    </xf>
    <xf numFmtId="0" fontId="2" fillId="5" borderId="31" xfId="0" applyNumberFormat="1" applyFont="1" applyFill="1" applyBorder="1" applyAlignment="1">
      <alignment horizontal="right"/>
    </xf>
    <xf numFmtId="3" fontId="2" fillId="4" borderId="2" xfId="0" applyNumberFormat="1" applyFont="1" applyFill="1" applyBorder="1" applyAlignment="1">
      <alignment horizontal="right"/>
    </xf>
    <xf numFmtId="0" fontId="2" fillId="6" borderId="2" xfId="0" applyFont="1" applyFill="1" applyBorder="1"/>
    <xf numFmtId="0" fontId="3" fillId="4" borderId="8" xfId="0" applyFont="1" applyFill="1" applyBorder="1" applyAlignment="1">
      <alignment horizontal="center"/>
    </xf>
    <xf numFmtId="0" fontId="2" fillId="3" borderId="15" xfId="0" applyFont="1" applyFill="1" applyBorder="1"/>
    <xf numFmtId="3" fontId="3" fillId="4" borderId="8" xfId="0" applyNumberFormat="1" applyFont="1" applyFill="1" applyBorder="1" applyAlignment="1">
      <alignment horizontal="center"/>
    </xf>
    <xf numFmtId="0" fontId="2" fillId="5" borderId="3" xfId="0" applyFont="1" applyFill="1" applyBorder="1" applyAlignment="1">
      <alignment horizontal="right"/>
    </xf>
    <xf numFmtId="0" fontId="2" fillId="5" borderId="30" xfId="0" applyNumberFormat="1" applyFont="1" applyFill="1" applyBorder="1" applyAlignment="1">
      <alignment horizontal="right"/>
    </xf>
    <xf numFmtId="3" fontId="2" fillId="4" borderId="29" xfId="0" applyNumberFormat="1" applyFont="1" applyFill="1" applyBorder="1" applyAlignment="1">
      <alignment horizontal="right"/>
    </xf>
    <xf numFmtId="3" fontId="2" fillId="4" borderId="3" xfId="0" applyNumberFormat="1" applyFont="1" applyFill="1" applyBorder="1" applyAlignment="1">
      <alignment horizontal="right"/>
    </xf>
    <xf numFmtId="0" fontId="2" fillId="6" borderId="3" xfId="0" applyFont="1" applyFill="1" applyBorder="1"/>
    <xf numFmtId="0" fontId="2" fillId="0" borderId="0" xfId="0" applyFont="1" applyFill="1" applyBorder="1"/>
    <xf numFmtId="0" fontId="5" fillId="0" borderId="0" xfId="0" applyFont="1" applyFill="1" applyBorder="1" applyAlignment="1">
      <alignment horizontal="right"/>
    </xf>
    <xf numFmtId="0" fontId="5"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0" xfId="0" applyNumberFormat="1" applyFont="1" applyFill="1" applyBorder="1"/>
    <xf numFmtId="0" fontId="3" fillId="3" borderId="9" xfId="0" applyFont="1" applyFill="1" applyBorder="1"/>
    <xf numFmtId="0" fontId="3" fillId="5" borderId="6" xfId="0" applyNumberFormat="1" applyFont="1" applyFill="1" applyBorder="1" applyAlignment="1">
      <alignment horizontal="right"/>
    </xf>
    <xf numFmtId="0" fontId="3" fillId="5" borderId="27" xfId="0" applyNumberFormat="1" applyFont="1" applyFill="1" applyBorder="1" applyAlignment="1">
      <alignment horizontal="right"/>
    </xf>
    <xf numFmtId="3" fontId="3" fillId="4" borderId="8" xfId="0" applyNumberFormat="1" applyFont="1" applyFill="1" applyBorder="1" applyAlignment="1">
      <alignment horizontal="right"/>
    </xf>
    <xf numFmtId="3" fontId="3" fillId="4" borderId="9" xfId="0" applyNumberFormat="1" applyFont="1" applyFill="1" applyBorder="1" applyAlignment="1">
      <alignment horizontal="right"/>
    </xf>
    <xf numFmtId="0" fontId="3" fillId="6" borderId="8" xfId="0" applyFont="1" applyFill="1" applyBorder="1"/>
    <xf numFmtId="0" fontId="3" fillId="6" borderId="21" xfId="0" applyFont="1" applyFill="1" applyBorder="1"/>
    <xf numFmtId="0" fontId="3" fillId="6" borderId="27" xfId="0" applyFont="1" applyFill="1" applyBorder="1"/>
    <xf numFmtId="3" fontId="3" fillId="3" borderId="27" xfId="0" applyNumberFormat="1" applyFont="1" applyFill="1" applyBorder="1"/>
    <xf numFmtId="0" fontId="6" fillId="0" borderId="0" xfId="0" applyFont="1"/>
    <xf numFmtId="0" fontId="3" fillId="0" borderId="0" xfId="0" applyFont="1"/>
    <xf numFmtId="0" fontId="3" fillId="2" borderId="23"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3" fillId="2" borderId="30" xfId="0" applyFont="1" applyFill="1" applyBorder="1" applyAlignment="1">
      <alignment horizontal="center"/>
    </xf>
    <xf numFmtId="0" fontId="3" fillId="2" borderId="0" xfId="0" applyFont="1" applyFill="1" applyBorder="1" applyAlignment="1">
      <alignment horizontal="center"/>
    </xf>
    <xf numFmtId="0" fontId="3" fillId="2" borderId="16"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xf numFmtId="3" fontId="2" fillId="2" borderId="23" xfId="0" applyNumberFormat="1" applyFont="1" applyFill="1" applyBorder="1"/>
    <xf numFmtId="3" fontId="2" fillId="2" borderId="0" xfId="0" applyNumberFormat="1" applyFont="1" applyFill="1" applyBorder="1"/>
    <xf numFmtId="3" fontId="2" fillId="2" borderId="11" xfId="0" applyNumberFormat="1" applyFont="1" applyFill="1" applyBorder="1"/>
    <xf numFmtId="3" fontId="2" fillId="2" borderId="15" xfId="0" applyNumberFormat="1" applyFont="1" applyFill="1" applyBorder="1"/>
    <xf numFmtId="3" fontId="3" fillId="2" borderId="23" xfId="0" applyNumberFormat="1" applyFont="1" applyFill="1" applyBorder="1"/>
    <xf numFmtId="0" fontId="7" fillId="2" borderId="2" xfId="0" applyFont="1" applyFill="1" applyBorder="1"/>
    <xf numFmtId="164" fontId="4" fillId="2" borderId="15" xfId="0" applyNumberFormat="1" applyFont="1" applyFill="1" applyBorder="1"/>
    <xf numFmtId="164" fontId="4" fillId="2" borderId="0" xfId="0" applyNumberFormat="1" applyFont="1" applyFill="1" applyBorder="1"/>
    <xf numFmtId="164" fontId="4" fillId="2" borderId="11" xfId="0" applyNumberFormat="1" applyFont="1" applyFill="1" applyBorder="1"/>
    <xf numFmtId="164" fontId="7" fillId="2" borderId="15" xfId="0" applyNumberFormat="1" applyFont="1" applyFill="1" applyBorder="1"/>
    <xf numFmtId="0" fontId="3" fillId="2" borderId="2" xfId="0" applyFont="1" applyFill="1" applyBorder="1"/>
    <xf numFmtId="3" fontId="3" fillId="2" borderId="15" xfId="0" applyNumberFormat="1" applyFont="1" applyFill="1" applyBorder="1"/>
    <xf numFmtId="0" fontId="3" fillId="2" borderId="3" xfId="0" applyFont="1" applyFill="1" applyBorder="1"/>
    <xf numFmtId="3" fontId="2" fillId="2" borderId="16" xfId="0" applyNumberFormat="1" applyFont="1" applyFill="1" applyBorder="1"/>
    <xf numFmtId="3" fontId="2" fillId="2" borderId="13" xfId="0" applyNumberFormat="1" applyFont="1" applyFill="1" applyBorder="1"/>
    <xf numFmtId="3" fontId="2" fillId="2" borderId="12" xfId="0" applyNumberFormat="1" applyFont="1" applyFill="1" applyBorder="1"/>
    <xf numFmtId="3" fontId="3" fillId="2" borderId="16" xfId="0" applyNumberFormat="1" applyFont="1" applyFill="1" applyBorder="1"/>
    <xf numFmtId="0" fontId="1" fillId="0" borderId="0" xfId="0" applyFont="1" applyAlignment="1">
      <alignment horizontal="left"/>
    </xf>
    <xf numFmtId="0" fontId="3" fillId="5" borderId="34" xfId="0" applyFont="1" applyFill="1" applyBorder="1" applyAlignment="1">
      <alignment horizontal="center"/>
    </xf>
    <xf numFmtId="0" fontId="3" fillId="5" borderId="14" xfId="0" applyFont="1" applyFill="1" applyBorder="1" applyAlignment="1">
      <alignment horizontal="left"/>
    </xf>
    <xf numFmtId="0" fontId="3" fillId="5" borderId="25" xfId="0" applyFont="1" applyFill="1" applyBorder="1" applyAlignment="1">
      <alignment horizontal="center"/>
    </xf>
    <xf numFmtId="0" fontId="2" fillId="5" borderId="7" xfId="0" applyFont="1" applyFill="1" applyBorder="1" applyAlignment="1">
      <alignment horizontal="left"/>
    </xf>
    <xf numFmtId="0" fontId="2" fillId="5" borderId="2" xfId="0" applyFont="1" applyFill="1" applyBorder="1" applyAlignment="1">
      <alignment horizontal="left"/>
    </xf>
    <xf numFmtId="0" fontId="2" fillId="5" borderId="11" xfId="0" applyFont="1" applyFill="1" applyBorder="1" applyAlignment="1">
      <alignment horizontal="right"/>
    </xf>
    <xf numFmtId="0" fontId="2" fillId="5" borderId="5" xfId="0" applyFont="1" applyFill="1" applyBorder="1" applyAlignment="1">
      <alignment horizontal="left"/>
    </xf>
    <xf numFmtId="0" fontId="3" fillId="0" borderId="0" xfId="0" applyFont="1" applyAlignment="1">
      <alignment horizontal="center"/>
    </xf>
    <xf numFmtId="0" fontId="3" fillId="4" borderId="9" xfId="0" applyFont="1" applyFill="1" applyBorder="1" applyAlignment="1">
      <alignment horizontal="center"/>
    </xf>
    <xf numFmtId="0" fontId="3" fillId="4" borderId="23" xfId="0" applyFont="1" applyFill="1" applyBorder="1" applyAlignment="1">
      <alignment horizontal="center"/>
    </xf>
    <xf numFmtId="0" fontId="3" fillId="4" borderId="23" xfId="0" applyFont="1" applyFill="1" applyBorder="1" applyAlignment="1">
      <alignment horizontal="left"/>
    </xf>
    <xf numFmtId="0" fontId="3" fillId="4" borderId="24" xfId="0" applyFont="1" applyFill="1" applyBorder="1" applyAlignment="1">
      <alignment horizontal="center"/>
    </xf>
    <xf numFmtId="0" fontId="3" fillId="4" borderId="28" xfId="0" applyFont="1" applyFill="1" applyBorder="1" applyAlignment="1">
      <alignment horizontal="center"/>
    </xf>
    <xf numFmtId="0" fontId="3" fillId="4" borderId="27" xfId="0" applyFont="1" applyFill="1" applyBorder="1" applyAlignment="1">
      <alignment horizontal="center"/>
    </xf>
    <xf numFmtId="0" fontId="3" fillId="4" borderId="32" xfId="0" applyFont="1" applyFill="1" applyBorder="1" applyAlignment="1">
      <alignment horizontal="center"/>
    </xf>
    <xf numFmtId="3" fontId="2" fillId="4" borderId="8" xfId="0" applyNumberFormat="1" applyFont="1" applyFill="1" applyBorder="1" applyAlignment="1">
      <alignment horizontal="right"/>
    </xf>
    <xf numFmtId="164" fontId="2" fillId="4" borderId="6" xfId="0" applyNumberFormat="1" applyFont="1" applyFill="1" applyBorder="1" applyAlignment="1">
      <alignment horizontal="right"/>
    </xf>
    <xf numFmtId="164" fontId="2" fillId="0" borderId="0" xfId="0" applyNumberFormat="1" applyFont="1" applyAlignment="1">
      <alignment horizontal="right"/>
    </xf>
    <xf numFmtId="3" fontId="2" fillId="4" borderId="9" xfId="0" applyNumberFormat="1" applyFont="1" applyFill="1" applyBorder="1" applyAlignment="1">
      <alignment horizontal="right"/>
    </xf>
    <xf numFmtId="3" fontId="2" fillId="4" borderId="6" xfId="0" applyNumberFormat="1" applyFont="1" applyFill="1" applyBorder="1" applyAlignment="1">
      <alignment horizontal="right"/>
    </xf>
    <xf numFmtId="3" fontId="2" fillId="4" borderId="27" xfId="0" applyNumberFormat="1" applyFont="1" applyFill="1" applyBorder="1" applyAlignment="1">
      <alignment horizontal="right"/>
    </xf>
    <xf numFmtId="0" fontId="2" fillId="4" borderId="23" xfId="0" applyFont="1" applyFill="1" applyBorder="1" applyAlignment="1">
      <alignment horizontal="left"/>
    </xf>
    <xf numFmtId="164" fontId="2" fillId="4" borderId="15" xfId="0" applyNumberFormat="1" applyFont="1" applyFill="1" applyBorder="1" applyAlignment="1">
      <alignment horizontal="right"/>
    </xf>
    <xf numFmtId="3" fontId="2" fillId="4" borderId="23" xfId="0" applyNumberFormat="1" applyFont="1" applyFill="1" applyBorder="1" applyAlignment="1">
      <alignment horizontal="right"/>
    </xf>
    <xf numFmtId="0" fontId="2" fillId="4" borderId="15" xfId="0" applyFont="1" applyFill="1" applyBorder="1" applyAlignment="1">
      <alignment horizontal="left"/>
    </xf>
    <xf numFmtId="3" fontId="2" fillId="4" borderId="15" xfId="0" applyNumberFormat="1" applyFont="1" applyFill="1" applyBorder="1" applyAlignment="1">
      <alignment horizontal="right"/>
    </xf>
    <xf numFmtId="3" fontId="2" fillId="4" borderId="0" xfId="0" applyNumberFormat="1" applyFont="1" applyFill="1" applyBorder="1" applyAlignment="1">
      <alignment horizontal="right"/>
    </xf>
    <xf numFmtId="0" fontId="2" fillId="4" borderId="16" xfId="0" applyFont="1" applyFill="1" applyBorder="1" applyAlignment="1">
      <alignment horizontal="left"/>
    </xf>
    <xf numFmtId="164" fontId="2" fillId="4" borderId="16" xfId="0" applyNumberFormat="1" applyFont="1" applyFill="1" applyBorder="1" applyAlignment="1">
      <alignment horizontal="right"/>
    </xf>
    <xf numFmtId="3" fontId="2" fillId="4" borderId="16" xfId="0" applyNumberFormat="1" applyFont="1" applyFill="1" applyBorder="1" applyAlignment="1">
      <alignment horizontal="right"/>
    </xf>
    <xf numFmtId="3" fontId="2" fillId="4" borderId="4" xfId="0" applyNumberFormat="1" applyFont="1" applyFill="1" applyBorder="1" applyAlignment="1">
      <alignment horizontal="right"/>
    </xf>
    <xf numFmtId="0" fontId="2" fillId="3" borderId="23" xfId="0" applyFont="1" applyFill="1" applyBorder="1"/>
    <xf numFmtId="0" fontId="2" fillId="3" borderId="16" xfId="0" applyFont="1" applyFill="1" applyBorder="1"/>
    <xf numFmtId="0" fontId="3" fillId="4" borderId="27" xfId="0" applyFont="1" applyFill="1" applyBorder="1" applyAlignment="1">
      <alignment horizontal="center"/>
    </xf>
    <xf numFmtId="3" fontId="3" fillId="4" borderId="9" xfId="0" applyNumberFormat="1" applyFont="1" applyFill="1" applyBorder="1" applyAlignment="1">
      <alignment horizontal="center"/>
    </xf>
    <xf numFmtId="0" fontId="8" fillId="0" borderId="0" xfId="0" applyFont="1"/>
    <xf numFmtId="10" fontId="2" fillId="5" borderId="15" xfId="0" applyNumberFormat="1" applyFont="1" applyFill="1" applyBorder="1" applyAlignment="1">
      <alignment horizontal="right"/>
    </xf>
    <xf numFmtId="10" fontId="2" fillId="5" borderId="16" xfId="0" applyNumberFormat="1" applyFont="1" applyFill="1" applyBorder="1" applyAlignment="1">
      <alignment horizontal="right"/>
    </xf>
    <xf numFmtId="164" fontId="2" fillId="4" borderId="23" xfId="0" applyNumberFormat="1" applyFont="1" applyFill="1" applyBorder="1" applyAlignment="1">
      <alignment horizontal="right"/>
    </xf>
    <xf numFmtId="164" fontId="2" fillId="4" borderId="31" xfId="0" applyNumberFormat="1" applyFont="1" applyFill="1" applyBorder="1" applyAlignment="1">
      <alignment horizontal="right"/>
    </xf>
    <xf numFmtId="164" fontId="2" fillId="4" borderId="30" xfId="0" applyNumberFormat="1" applyFont="1" applyFill="1" applyBorder="1" applyAlignment="1">
      <alignment horizontal="right"/>
    </xf>
    <xf numFmtId="3" fontId="2" fillId="4" borderId="28" xfId="0" applyNumberFormat="1" applyFont="1" applyFill="1" applyBorder="1" applyAlignment="1">
      <alignment horizontal="right"/>
    </xf>
    <xf numFmtId="3" fontId="2" fillId="4" borderId="26" xfId="0" applyNumberFormat="1" applyFont="1" applyFill="1" applyBorder="1" applyAlignment="1">
      <alignment horizontal="right"/>
    </xf>
    <xf numFmtId="3" fontId="2" fillId="4" borderId="31" xfId="0" applyNumberFormat="1" applyFont="1" applyFill="1" applyBorder="1" applyAlignment="1">
      <alignment horizontal="right"/>
    </xf>
    <xf numFmtId="3" fontId="2" fillId="4" borderId="30" xfId="0" applyNumberFormat="1" applyFont="1" applyFill="1" applyBorder="1" applyAlignment="1">
      <alignment horizontal="right"/>
    </xf>
    <xf numFmtId="0" fontId="3" fillId="4" borderId="26" xfId="0" applyFont="1" applyFill="1" applyBorder="1" applyAlignment="1">
      <alignment horizontal="center"/>
    </xf>
    <xf numFmtId="3" fontId="2" fillId="4" borderId="13" xfId="0" applyNumberFormat="1" applyFont="1" applyFill="1" applyBorder="1" applyAlignment="1">
      <alignment horizontal="right"/>
    </xf>
    <xf numFmtId="0" fontId="3" fillId="4" borderId="1" xfId="0" applyFont="1" applyFill="1" applyBorder="1" applyAlignment="1">
      <alignment horizontal="center"/>
    </xf>
    <xf numFmtId="3" fontId="2" fillId="0" borderId="0" xfId="0" applyNumberFormat="1" applyFont="1"/>
    <xf numFmtId="0" fontId="2" fillId="4" borderId="1" xfId="0" applyFont="1" applyFill="1" applyBorder="1" applyAlignment="1">
      <alignment horizontal="left"/>
    </xf>
    <xf numFmtId="0" fontId="3" fillId="5" borderId="35" xfId="0" applyFont="1" applyFill="1" applyBorder="1" applyAlignment="1">
      <alignment horizontal="center"/>
    </xf>
    <xf numFmtId="0" fontId="3" fillId="5" borderId="18" xfId="0" applyFont="1" applyFill="1" applyBorder="1" applyAlignment="1">
      <alignment horizontal="center"/>
    </xf>
    <xf numFmtId="0" fontId="2" fillId="5" borderId="0" xfId="0" applyFont="1" applyFill="1" applyBorder="1" applyAlignment="1">
      <alignment horizontal="right"/>
    </xf>
    <xf numFmtId="0" fontId="2" fillId="5" borderId="10" xfId="0" applyFont="1" applyFill="1" applyBorder="1" applyAlignment="1">
      <alignment horizontal="right"/>
    </xf>
    <xf numFmtId="10" fontId="2" fillId="5" borderId="30" xfId="0" applyNumberFormat="1" applyFont="1" applyFill="1" applyBorder="1" applyAlignment="1">
      <alignment horizontal="right"/>
    </xf>
    <xf numFmtId="0" fontId="3" fillId="5" borderId="24" xfId="0" applyFont="1" applyFill="1" applyBorder="1" applyAlignment="1">
      <alignment horizontal="center"/>
    </xf>
    <xf numFmtId="0" fontId="3" fillId="5" borderId="36" xfId="0" applyFont="1" applyFill="1" applyBorder="1" applyAlignment="1">
      <alignment horizontal="center"/>
    </xf>
    <xf numFmtId="0" fontId="2" fillId="5" borderId="36" xfId="0" applyFont="1" applyFill="1" applyBorder="1" applyAlignment="1">
      <alignment horizontal="right"/>
    </xf>
    <xf numFmtId="0" fontId="2" fillId="5" borderId="28" xfId="0" applyFont="1" applyFill="1" applyBorder="1" applyAlignment="1">
      <alignment horizontal="right"/>
    </xf>
    <xf numFmtId="0" fontId="2" fillId="5" borderId="25" xfId="0" applyFont="1" applyFill="1" applyBorder="1" applyAlignment="1">
      <alignment horizontal="right"/>
    </xf>
    <xf numFmtId="0" fontId="2" fillId="5" borderId="9" xfId="0" applyFont="1" applyFill="1" applyBorder="1" applyAlignment="1">
      <alignment horizontal="right"/>
    </xf>
    <xf numFmtId="0" fontId="2" fillId="5" borderId="22" xfId="0" applyFont="1" applyFill="1" applyBorder="1" applyAlignment="1">
      <alignment horizontal="right"/>
    </xf>
    <xf numFmtId="0" fontId="2" fillId="5" borderId="21" xfId="0" applyFont="1" applyFill="1" applyBorder="1" applyAlignment="1">
      <alignment horizontal="right"/>
    </xf>
    <xf numFmtId="10" fontId="3" fillId="5" borderId="6" xfId="0" applyNumberFormat="1" applyFont="1" applyFill="1" applyBorder="1" applyAlignment="1">
      <alignment horizontal="right"/>
    </xf>
    <xf numFmtId="10" fontId="2" fillId="5" borderId="23" xfId="0" applyNumberFormat="1" applyFont="1" applyFill="1" applyBorder="1" applyAlignment="1">
      <alignment horizontal="right"/>
    </xf>
    <xf numFmtId="0" fontId="2" fillId="4" borderId="23" xfId="0" applyFont="1" applyFill="1" applyBorder="1" applyAlignment="1">
      <alignment horizontal="right"/>
    </xf>
    <xf numFmtId="0" fontId="2" fillId="4" borderId="24" xfId="0" applyFont="1" applyFill="1" applyBorder="1" applyAlignment="1">
      <alignment horizontal="right"/>
    </xf>
    <xf numFmtId="0" fontId="2" fillId="4" borderId="15" xfId="0" applyFont="1" applyFill="1" applyBorder="1" applyAlignment="1">
      <alignment horizontal="right"/>
    </xf>
    <xf numFmtId="0" fontId="2" fillId="4" borderId="17" xfId="0" applyFont="1" applyFill="1" applyBorder="1" applyAlignment="1">
      <alignment horizontal="right"/>
    </xf>
    <xf numFmtId="0" fontId="2" fillId="0" borderId="0" xfId="0" applyFont="1"/>
    <xf numFmtId="0" fontId="3" fillId="6" borderId="6" xfId="0" applyFont="1" applyFill="1" applyBorder="1" applyAlignment="1">
      <alignment horizontal="center"/>
    </xf>
    <xf numFmtId="0" fontId="2" fillId="6" borderId="15" xfId="0" applyFont="1" applyFill="1" applyBorder="1"/>
    <xf numFmtId="0" fontId="2" fillId="6" borderId="16" xfId="0" applyFont="1" applyFill="1" applyBorder="1"/>
    <xf numFmtId="0" fontId="3" fillId="3" borderId="27" xfId="0" applyFont="1" applyFill="1" applyBorder="1" applyAlignment="1">
      <alignment horizontal="center"/>
    </xf>
    <xf numFmtId="0" fontId="3" fillId="3" borderId="9" xfId="0" applyFont="1" applyFill="1" applyBorder="1" applyAlignment="1">
      <alignment horizontal="center"/>
    </xf>
    <xf numFmtId="3" fontId="2" fillId="3" borderId="26" xfId="0" applyNumberFormat="1" applyFont="1" applyFill="1" applyBorder="1"/>
    <xf numFmtId="3" fontId="2" fillId="3" borderId="31" xfId="0" applyNumberFormat="1" applyFont="1" applyFill="1" applyBorder="1"/>
    <xf numFmtId="3" fontId="2" fillId="3" borderId="30" xfId="0" applyNumberFormat="1" applyFont="1" applyFill="1" applyBorder="1"/>
    <xf numFmtId="3" fontId="2" fillId="3" borderId="2" xfId="0" applyNumberFormat="1" applyFont="1" applyFill="1" applyBorder="1"/>
    <xf numFmtId="3" fontId="2" fillId="3" borderId="3" xfId="0" applyNumberFormat="1" applyFont="1" applyFill="1" applyBorder="1"/>
    <xf numFmtId="0" fontId="3" fillId="5" borderId="6" xfId="0" applyFont="1" applyFill="1" applyBorder="1" applyAlignment="1">
      <alignment horizontal="center"/>
    </xf>
    <xf numFmtId="0" fontId="2" fillId="5" borderId="23" xfId="0" applyFont="1" applyFill="1" applyBorder="1" applyAlignment="1">
      <alignment horizontal="right"/>
    </xf>
    <xf numFmtId="0" fontId="2" fillId="5" borderId="15" xfId="0" applyFont="1" applyFill="1" applyBorder="1" applyAlignment="1">
      <alignment horizontal="right"/>
    </xf>
    <xf numFmtId="0" fontId="2" fillId="5" borderId="16" xfId="0" applyFont="1" applyFill="1" applyBorder="1" applyAlignment="1">
      <alignment horizontal="right"/>
    </xf>
    <xf numFmtId="0" fontId="3" fillId="3" borderId="6" xfId="0" applyFont="1" applyFill="1" applyBorder="1" applyAlignment="1">
      <alignment horizontal="center"/>
    </xf>
    <xf numFmtId="3" fontId="2" fillId="3" borderId="15" xfId="0" applyNumberFormat="1" applyFont="1" applyFill="1" applyBorder="1"/>
    <xf numFmtId="3" fontId="2" fillId="3" borderId="16" xfId="0" applyNumberFormat="1" applyFont="1" applyFill="1" applyBorder="1"/>
    <xf numFmtId="0" fontId="3" fillId="6" borderId="4" xfId="0" applyFont="1" applyFill="1" applyBorder="1" applyAlignment="1">
      <alignment horizontal="center"/>
    </xf>
    <xf numFmtId="0" fontId="2" fillId="6" borderId="28" xfId="0" applyFont="1" applyFill="1" applyBorder="1"/>
    <xf numFmtId="0" fontId="2" fillId="6" borderId="0" xfId="0" applyFont="1" applyFill="1" applyBorder="1"/>
    <xf numFmtId="0" fontId="2" fillId="6" borderId="13" xfId="0" applyFont="1" applyFill="1" applyBorder="1"/>
    <xf numFmtId="0" fontId="2" fillId="6" borderId="23" xfId="0" applyFont="1" applyFill="1" applyBorder="1"/>
    <xf numFmtId="0" fontId="9" fillId="0" borderId="0" xfId="0" applyFont="1" applyAlignment="1">
      <alignment horizontal="centerContinuous" vertical="center"/>
    </xf>
    <xf numFmtId="0" fontId="10" fillId="4" borderId="24" xfId="0" applyFont="1" applyFill="1" applyBorder="1" applyAlignment="1">
      <alignment horizontal="centerContinuous"/>
    </xf>
    <xf numFmtId="0" fontId="10" fillId="4" borderId="36" xfId="0" applyFont="1" applyFill="1" applyBorder="1" applyAlignment="1">
      <alignment horizontal="centerContinuous"/>
    </xf>
    <xf numFmtId="0" fontId="10" fillId="4" borderId="18" xfId="0" applyFont="1" applyFill="1" applyBorder="1" applyAlignment="1">
      <alignment horizontal="centerContinuous"/>
    </xf>
    <xf numFmtId="0" fontId="10" fillId="4" borderId="25" xfId="0" applyFont="1" applyFill="1" applyBorder="1" applyAlignment="1">
      <alignment horizontal="centerContinuous"/>
    </xf>
    <xf numFmtId="0" fontId="10" fillId="4" borderId="3" xfId="0" applyFont="1" applyFill="1" applyBorder="1" applyAlignment="1">
      <alignment horizontal="centerContinuous"/>
    </xf>
    <xf numFmtId="0" fontId="10" fillId="4" borderId="13" xfId="0" applyFont="1" applyFill="1" applyBorder="1" applyAlignment="1">
      <alignment horizontal="centerContinuous"/>
    </xf>
    <xf numFmtId="0" fontId="10" fillId="4" borderId="30" xfId="0" applyFont="1" applyFill="1" applyBorder="1" applyAlignment="1">
      <alignment horizontal="centerContinuous"/>
    </xf>
    <xf numFmtId="0" fontId="10" fillId="3" borderId="1" xfId="0" applyFont="1" applyFill="1" applyBorder="1" applyAlignment="1">
      <alignment vertical="center"/>
    </xf>
    <xf numFmtId="0" fontId="10" fillId="3" borderId="3" xfId="0" applyFont="1" applyFill="1" applyBorder="1" applyAlignment="1">
      <alignment vertical="center"/>
    </xf>
    <xf numFmtId="0" fontId="10" fillId="4" borderId="38"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41" xfId="0" applyFont="1" applyFill="1" applyBorder="1" applyAlignment="1">
      <alignment horizontal="center"/>
    </xf>
    <xf numFmtId="0" fontId="10" fillId="4" borderId="42" xfId="0" applyFont="1" applyFill="1" applyBorder="1" applyAlignment="1">
      <alignment horizontal="center"/>
    </xf>
    <xf numFmtId="0" fontId="0" fillId="3" borderId="43" xfId="0" applyFill="1" applyBorder="1" applyProtection="1">
      <protection locked="0"/>
    </xf>
    <xf numFmtId="0" fontId="0" fillId="3" borderId="37" xfId="0" applyFill="1" applyBorder="1" applyProtection="1">
      <protection locked="0"/>
    </xf>
    <xf numFmtId="0" fontId="0" fillId="4" borderId="44" xfId="0" applyFill="1" applyBorder="1" applyAlignment="1">
      <alignment horizontal="center"/>
    </xf>
    <xf numFmtId="0" fontId="0" fillId="4" borderId="45" xfId="0" applyFill="1" applyBorder="1" applyAlignment="1">
      <alignment horizontal="center"/>
    </xf>
    <xf numFmtId="0" fontId="0" fillId="4" borderId="25" xfId="0" applyFill="1" applyBorder="1" applyAlignment="1">
      <alignment horizontal="center"/>
    </xf>
    <xf numFmtId="0" fontId="0" fillId="4" borderId="46" xfId="0" applyFill="1" applyBorder="1" applyAlignment="1">
      <alignment horizontal="center"/>
    </xf>
    <xf numFmtId="0" fontId="0" fillId="4" borderId="37" xfId="0" applyFill="1" applyBorder="1" applyAlignment="1">
      <alignment horizontal="center"/>
    </xf>
    <xf numFmtId="0" fontId="0" fillId="4" borderId="47" xfId="0" applyFill="1" applyBorder="1" applyAlignment="1">
      <alignment horizontal="center"/>
    </xf>
    <xf numFmtId="0" fontId="10" fillId="4" borderId="48" xfId="0" applyFont="1" applyFill="1" applyBorder="1" applyAlignment="1">
      <alignment horizontal="center"/>
    </xf>
    <xf numFmtId="0" fontId="0" fillId="3" borderId="49" xfId="0" applyFill="1" applyBorder="1" applyProtection="1">
      <protection locked="0"/>
    </xf>
    <xf numFmtId="0" fontId="0" fillId="4" borderId="50" xfId="0" applyFill="1" applyBorder="1" applyAlignment="1">
      <alignment horizontal="center"/>
    </xf>
    <xf numFmtId="0" fontId="0" fillId="4" borderId="51" xfId="0" applyFill="1" applyBorder="1" applyAlignment="1">
      <alignment horizontal="center"/>
    </xf>
    <xf numFmtId="0" fontId="0" fillId="4" borderId="34" xfId="0" applyFill="1" applyBorder="1" applyAlignment="1">
      <alignment horizontal="center"/>
    </xf>
    <xf numFmtId="0" fontId="0" fillId="4" borderId="52" xfId="0" applyFill="1" applyBorder="1" applyAlignment="1">
      <alignment horizontal="center"/>
    </xf>
    <xf numFmtId="0" fontId="0" fillId="3" borderId="53" xfId="0" applyFill="1" applyBorder="1" applyProtection="1">
      <protection locked="0"/>
    </xf>
    <xf numFmtId="0" fontId="8" fillId="3" borderId="53" xfId="0" applyFont="1" applyFill="1" applyBorder="1"/>
    <xf numFmtId="0" fontId="8" fillId="3" borderId="37" xfId="0" applyFont="1" applyFill="1" applyBorder="1"/>
    <xf numFmtId="0" fontId="8" fillId="3" borderId="37" xfId="0" applyFont="1" applyFill="1" applyBorder="1" applyProtection="1">
      <protection locked="0"/>
    </xf>
    <xf numFmtId="0" fontId="0" fillId="3" borderId="53" xfId="0" applyFill="1" applyBorder="1"/>
    <xf numFmtId="0" fontId="0" fillId="3" borderId="37" xfId="0" applyFill="1" applyBorder="1"/>
    <xf numFmtId="0" fontId="0" fillId="3" borderId="15" xfId="0" applyFill="1" applyBorder="1" applyProtection="1">
      <protection locked="0"/>
    </xf>
    <xf numFmtId="0" fontId="8" fillId="3" borderId="52" xfId="0" applyFont="1" applyFill="1" applyBorder="1" applyProtection="1">
      <protection locked="0"/>
    </xf>
    <xf numFmtId="0" fontId="0" fillId="4" borderId="54" xfId="0" applyFill="1" applyBorder="1" applyAlignment="1">
      <alignment horizontal="center"/>
    </xf>
    <xf numFmtId="0" fontId="3" fillId="2" borderId="9" xfId="0" applyFont="1" applyFill="1" applyBorder="1" applyAlignment="1">
      <alignment horizontal="center"/>
    </xf>
    <xf numFmtId="0" fontId="3" fillId="2" borderId="4"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26" xfId="0" applyFont="1" applyFill="1" applyBorder="1" applyAlignment="1">
      <alignment horizontal="center"/>
    </xf>
    <xf numFmtId="0" fontId="3" fillId="3" borderId="2" xfId="0" applyFont="1" applyFill="1" applyBorder="1" applyAlignment="1">
      <alignment horizontal="center"/>
    </xf>
    <xf numFmtId="0" fontId="3" fillId="3" borderId="0" xfId="0" applyFont="1" applyFill="1" applyBorder="1" applyAlignment="1">
      <alignment horizontal="center"/>
    </xf>
    <xf numFmtId="0" fontId="3" fillId="3" borderId="30" xfId="0" applyFont="1" applyFill="1" applyBorder="1" applyAlignment="1">
      <alignment horizontal="center"/>
    </xf>
    <xf numFmtId="0" fontId="3" fillId="6" borderId="13" xfId="0" applyFont="1" applyFill="1" applyBorder="1" applyAlignment="1">
      <alignment horizontal="center"/>
    </xf>
    <xf numFmtId="0" fontId="3" fillId="6" borderId="28" xfId="0" applyFont="1" applyFill="1" applyBorder="1" applyAlignment="1">
      <alignment horizontal="center"/>
    </xf>
    <xf numFmtId="0" fontId="3" fillId="3" borderId="1" xfId="0" applyFont="1" applyFill="1" applyBorder="1" applyAlignment="1">
      <alignment horizontal="center"/>
    </xf>
    <xf numFmtId="0" fontId="3" fillId="3" borderId="28" xfId="0" applyFont="1" applyFill="1" applyBorder="1" applyAlignment="1">
      <alignment horizontal="center"/>
    </xf>
    <xf numFmtId="0" fontId="3" fillId="3" borderId="26" xfId="0" applyFont="1" applyFill="1" applyBorder="1" applyAlignment="1">
      <alignment horizontal="center"/>
    </xf>
    <xf numFmtId="0" fontId="3" fillId="5" borderId="3" xfId="0" applyFont="1" applyFill="1" applyBorder="1" applyAlignment="1">
      <alignment horizontal="center"/>
    </xf>
    <xf numFmtId="0" fontId="3" fillId="5" borderId="13" xfId="0" applyFont="1" applyFill="1" applyBorder="1" applyAlignment="1">
      <alignment horizontal="center"/>
    </xf>
    <xf numFmtId="0" fontId="3" fillId="5" borderId="1" xfId="0" applyFont="1" applyFill="1" applyBorder="1" applyAlignment="1">
      <alignment horizontal="center"/>
    </xf>
    <xf numFmtId="0" fontId="3" fillId="5" borderId="28" xfId="0" applyFont="1" applyFill="1" applyBorder="1" applyAlignment="1">
      <alignment horizontal="center"/>
    </xf>
    <xf numFmtId="3" fontId="3" fillId="4" borderId="1" xfId="0" applyNumberFormat="1" applyFont="1" applyFill="1" applyBorder="1" applyAlignment="1">
      <alignment horizontal="center"/>
    </xf>
    <xf numFmtId="3" fontId="3" fillId="4" borderId="28" xfId="0" applyNumberFormat="1" applyFont="1" applyFill="1" applyBorder="1" applyAlignment="1">
      <alignment horizontal="center"/>
    </xf>
    <xf numFmtId="3" fontId="3" fillId="4" borderId="26" xfId="0" applyNumberFormat="1" applyFont="1" applyFill="1" applyBorder="1" applyAlignment="1">
      <alignment horizontal="center"/>
    </xf>
    <xf numFmtId="3" fontId="3" fillId="4" borderId="3" xfId="0" applyNumberFormat="1" applyFont="1" applyFill="1" applyBorder="1" applyAlignment="1">
      <alignment horizontal="center"/>
    </xf>
    <xf numFmtId="3" fontId="3" fillId="4" borderId="13" xfId="0" applyNumberFormat="1" applyFont="1" applyFill="1" applyBorder="1" applyAlignment="1">
      <alignment horizontal="center"/>
    </xf>
    <xf numFmtId="3" fontId="3" fillId="4" borderId="30" xfId="0" applyNumberFormat="1" applyFont="1" applyFill="1" applyBorder="1" applyAlignment="1">
      <alignment horizontal="center"/>
    </xf>
    <xf numFmtId="0" fontId="3" fillId="5" borderId="14" xfId="0" applyFont="1" applyFill="1" applyBorder="1" applyAlignment="1">
      <alignment horizontal="center"/>
    </xf>
    <xf numFmtId="0" fontId="3" fillId="5" borderId="20" xfId="0" applyFont="1" applyFill="1" applyBorder="1" applyAlignment="1">
      <alignment horizontal="center"/>
    </xf>
    <xf numFmtId="0" fontId="3" fillId="5" borderId="19" xfId="0" applyFont="1" applyFill="1" applyBorder="1" applyAlignment="1">
      <alignment horizontal="center"/>
    </xf>
    <xf numFmtId="0" fontId="3" fillId="5" borderId="7" xfId="0" applyFont="1" applyFill="1" applyBorder="1" applyAlignment="1">
      <alignment horizontal="center"/>
    </xf>
    <xf numFmtId="0" fontId="3" fillId="5" borderId="33" xfId="0" applyFont="1" applyFill="1" applyBorder="1" applyAlignment="1">
      <alignment horizontal="center"/>
    </xf>
    <xf numFmtId="0" fontId="3" fillId="4" borderId="9" xfId="0" applyFont="1" applyFill="1" applyBorder="1" applyAlignment="1">
      <alignment horizontal="center"/>
    </xf>
    <xf numFmtId="0" fontId="3" fillId="4" borderId="4" xfId="0" applyFont="1" applyFill="1" applyBorder="1" applyAlignment="1">
      <alignment horizontal="center"/>
    </xf>
    <xf numFmtId="0" fontId="3" fillId="4" borderId="27" xfId="0" applyFont="1" applyFill="1" applyBorder="1" applyAlignment="1">
      <alignment horizontal="center"/>
    </xf>
    <xf numFmtId="0" fontId="10" fillId="4" borderId="14" xfId="0" applyFont="1" applyFill="1" applyBorder="1" applyAlignment="1">
      <alignment horizontal="center"/>
    </xf>
    <xf numFmtId="0" fontId="10" fillId="4" borderId="20" xfId="0" applyFont="1" applyFill="1" applyBorder="1" applyAlignment="1">
      <alignment horizontal="center"/>
    </xf>
    <xf numFmtId="0" fontId="10" fillId="4" borderId="19" xfId="0" applyFont="1" applyFill="1" applyBorder="1" applyAlignment="1">
      <alignment horizontal="center"/>
    </xf>
    <xf numFmtId="0" fontId="10" fillId="4" borderId="3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24"/>
  <sheetViews>
    <sheetView tabSelected="1" workbookViewId="0"/>
  </sheetViews>
  <sheetFormatPr baseColWidth="10" defaultColWidth="11.5546875" defaultRowHeight="13.2" x14ac:dyDescent="0.25"/>
  <cols>
    <col min="1" max="1" width="11.5546875" style="3"/>
    <col min="2" max="2" width="30.109375" style="3" customWidth="1"/>
    <col min="3" max="7" width="11" style="3" customWidth="1"/>
    <col min="8" max="16384" width="11.5546875" style="3"/>
  </cols>
  <sheetData>
    <row r="3" spans="2:8" ht="15.6" x14ac:dyDescent="0.3">
      <c r="B3" s="41" t="s">
        <v>177</v>
      </c>
      <c r="C3" s="42"/>
      <c r="D3" s="42"/>
      <c r="E3" s="42"/>
      <c r="F3" s="42"/>
      <c r="G3" s="42"/>
      <c r="H3" s="42"/>
    </row>
    <row r="4" spans="2:8" ht="13.8" thickBot="1" x14ac:dyDescent="0.3"/>
    <row r="5" spans="2:8" ht="13.8" thickBot="1" x14ac:dyDescent="0.3">
      <c r="C5" s="199" t="s">
        <v>100</v>
      </c>
      <c r="D5" s="200"/>
      <c r="E5" s="200"/>
      <c r="F5" s="200"/>
      <c r="G5" s="201"/>
    </row>
    <row r="6" spans="2:8" x14ac:dyDescent="0.25">
      <c r="B6" s="43"/>
      <c r="C6" s="43" t="s">
        <v>66</v>
      </c>
      <c r="D6" s="202" t="s">
        <v>126</v>
      </c>
      <c r="E6" s="202"/>
      <c r="F6" s="203"/>
      <c r="G6" s="43"/>
    </row>
    <row r="7" spans="2:8" ht="13.8" thickBot="1" x14ac:dyDescent="0.3">
      <c r="B7" s="44"/>
      <c r="C7" s="44" t="s">
        <v>156</v>
      </c>
      <c r="D7" s="45"/>
      <c r="E7" s="45" t="s">
        <v>98</v>
      </c>
      <c r="F7" s="46"/>
      <c r="G7" s="44"/>
    </row>
    <row r="8" spans="2:8" x14ac:dyDescent="0.25">
      <c r="B8" s="44" t="s">
        <v>123</v>
      </c>
      <c r="C8" s="44" t="s">
        <v>102</v>
      </c>
      <c r="D8" s="47" t="s">
        <v>91</v>
      </c>
      <c r="E8" s="12" t="s">
        <v>66</v>
      </c>
      <c r="F8" s="44" t="s">
        <v>58</v>
      </c>
      <c r="G8" s="44" t="s">
        <v>94</v>
      </c>
    </row>
    <row r="9" spans="2:8" x14ac:dyDescent="0.25">
      <c r="B9" s="44"/>
      <c r="C9" s="44" t="s">
        <v>103</v>
      </c>
      <c r="D9" s="47" t="s">
        <v>157</v>
      </c>
      <c r="E9" s="12" t="s">
        <v>92</v>
      </c>
      <c r="F9" s="44"/>
      <c r="G9" s="44" t="s">
        <v>58</v>
      </c>
    </row>
    <row r="10" spans="2:8" ht="13.8" thickBot="1" x14ac:dyDescent="0.3">
      <c r="B10" s="48"/>
      <c r="C10" s="44" t="s">
        <v>101</v>
      </c>
      <c r="D10" s="45" t="s">
        <v>97</v>
      </c>
      <c r="E10" s="49" t="s">
        <v>93</v>
      </c>
      <c r="F10" s="48"/>
      <c r="G10" s="48"/>
    </row>
    <row r="11" spans="2:8" x14ac:dyDescent="0.25">
      <c r="B11" s="50" t="s">
        <v>64</v>
      </c>
      <c r="C11" s="51">
        <v>84</v>
      </c>
      <c r="D11" s="52">
        <v>2732</v>
      </c>
      <c r="E11" s="53">
        <v>231</v>
      </c>
      <c r="F11" s="54">
        <f>SUM(D11:E11)</f>
        <v>2963</v>
      </c>
      <c r="G11" s="55">
        <f>C11+F11</f>
        <v>3047</v>
      </c>
    </row>
    <row r="12" spans="2:8" x14ac:dyDescent="0.25">
      <c r="B12" s="56" t="s">
        <v>78</v>
      </c>
      <c r="C12" s="57">
        <f>C11/$G11</f>
        <v>2.7568099770265836E-2</v>
      </c>
      <c r="D12" s="58">
        <f>D11/$G11</f>
        <v>0.89661962586150312</v>
      </c>
      <c r="E12" s="59">
        <f>E11/$G11</f>
        <v>7.5812274368231042E-2</v>
      </c>
      <c r="F12" s="57">
        <f>F11/$G11</f>
        <v>0.97243190022973414</v>
      </c>
      <c r="G12" s="60">
        <f>G11/$G11</f>
        <v>1</v>
      </c>
    </row>
    <row r="13" spans="2:8" x14ac:dyDescent="0.25">
      <c r="B13" s="61" t="s">
        <v>65</v>
      </c>
      <c r="C13" s="54">
        <v>21</v>
      </c>
      <c r="D13" s="52">
        <v>404</v>
      </c>
      <c r="E13" s="53">
        <v>21</v>
      </c>
      <c r="F13" s="54">
        <f>SUM(D13:E13)</f>
        <v>425</v>
      </c>
      <c r="G13" s="62">
        <f>C13+F13</f>
        <v>446</v>
      </c>
    </row>
    <row r="14" spans="2:8" hidden="1" x14ac:dyDescent="0.25">
      <c r="B14" s="56" t="s">
        <v>79</v>
      </c>
      <c r="C14" s="57"/>
      <c r="D14" s="58"/>
      <c r="E14" s="59"/>
      <c r="F14" s="57"/>
      <c r="G14" s="60"/>
    </row>
    <row r="15" spans="2:8" x14ac:dyDescent="0.25">
      <c r="B15" s="61" t="s">
        <v>68</v>
      </c>
      <c r="C15" s="54"/>
      <c r="D15" s="52"/>
      <c r="E15" s="53"/>
      <c r="F15" s="54"/>
      <c r="G15" s="62">
        <v>90</v>
      </c>
    </row>
    <row r="16" spans="2:8" x14ac:dyDescent="0.25">
      <c r="B16" s="61" t="s">
        <v>67</v>
      </c>
      <c r="C16" s="54"/>
      <c r="D16" s="52">
        <v>200</v>
      </c>
      <c r="E16" s="53"/>
      <c r="F16" s="54"/>
      <c r="G16" s="62">
        <v>200</v>
      </c>
    </row>
    <row r="17" spans="2:7" x14ac:dyDescent="0.25">
      <c r="B17" s="61" t="s">
        <v>69</v>
      </c>
      <c r="C17" s="54"/>
      <c r="D17" s="52"/>
      <c r="E17" s="53"/>
      <c r="F17" s="54"/>
      <c r="G17" s="62">
        <v>1</v>
      </c>
    </row>
    <row r="18" spans="2:7" x14ac:dyDescent="0.25">
      <c r="B18" s="61" t="s">
        <v>125</v>
      </c>
      <c r="C18" s="54">
        <v>23</v>
      </c>
      <c r="D18" s="52">
        <v>124</v>
      </c>
      <c r="E18" s="53">
        <v>22</v>
      </c>
      <c r="F18" s="54">
        <f>SUM(D18:E18)</f>
        <v>146</v>
      </c>
      <c r="G18" s="62">
        <f>C18+F18</f>
        <v>169</v>
      </c>
    </row>
    <row r="19" spans="2:7" x14ac:dyDescent="0.25">
      <c r="B19" s="61" t="s">
        <v>121</v>
      </c>
      <c r="C19" s="54">
        <v>5</v>
      </c>
      <c r="D19" s="52">
        <v>166</v>
      </c>
      <c r="E19" s="53"/>
      <c r="F19" s="54">
        <f>SUM(D19:E19)</f>
        <v>166</v>
      </c>
      <c r="G19" s="62">
        <f>C19+F19</f>
        <v>171</v>
      </c>
    </row>
    <row r="20" spans="2:7" x14ac:dyDescent="0.25">
      <c r="B20" s="61" t="s">
        <v>122</v>
      </c>
      <c r="C20" s="54">
        <v>0</v>
      </c>
      <c r="D20" s="52">
        <v>0</v>
      </c>
      <c r="E20" s="53">
        <v>0</v>
      </c>
      <c r="F20" s="54">
        <v>0</v>
      </c>
      <c r="G20" s="62">
        <v>0</v>
      </c>
    </row>
    <row r="21" spans="2:7" ht="13.8" thickBot="1" x14ac:dyDescent="0.3">
      <c r="B21" s="63" t="s">
        <v>124</v>
      </c>
      <c r="C21" s="64">
        <v>12</v>
      </c>
      <c r="D21" s="65">
        <v>58</v>
      </c>
      <c r="E21" s="66"/>
      <c r="F21" s="64">
        <v>58</v>
      </c>
      <c r="G21" s="67">
        <f>SUM(C21:D21)</f>
        <v>70</v>
      </c>
    </row>
    <row r="23" spans="2:7" x14ac:dyDescent="0.25">
      <c r="B23" s="27" t="s">
        <v>198</v>
      </c>
    </row>
    <row r="24" spans="2:7" x14ac:dyDescent="0.25">
      <c r="B24" s="27" t="s">
        <v>110</v>
      </c>
    </row>
  </sheetData>
  <mergeCells count="2">
    <mergeCell ref="C5:G5"/>
    <mergeCell ref="D6:F6"/>
  </mergeCells>
  <pageMargins left="0.78740157499999996" right="0.78740157499999996" top="0.984251969" bottom="0.984251969" header="0.4921259845" footer="0.4921259845"/>
  <pageSetup paperSize="9" orientation="landscape" r:id="rId1"/>
  <headerFooter alignWithMargins="0"/>
  <ignoredErrors>
    <ignoredError sqref="G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5"/>
  <sheetViews>
    <sheetView workbookViewId="0"/>
  </sheetViews>
  <sheetFormatPr baseColWidth="10" defaultColWidth="11.44140625" defaultRowHeight="13.2" x14ac:dyDescent="0.25"/>
  <cols>
    <col min="1" max="1" width="16.21875" style="3" customWidth="1"/>
    <col min="2" max="4" width="5.6640625" style="3" customWidth="1"/>
    <col min="5" max="5" width="11.44140625" style="3" customWidth="1"/>
    <col min="6" max="8" width="5.6640625" style="3" customWidth="1"/>
    <col min="9" max="9" width="11.44140625" style="3" customWidth="1"/>
    <col min="10" max="12" width="5.6640625" style="3" customWidth="1"/>
    <col min="13" max="13" width="11.44140625" style="3"/>
    <col min="14" max="16" width="5.6640625" style="3" customWidth="1"/>
    <col min="17" max="16384" width="11.44140625" style="3"/>
  </cols>
  <sheetData>
    <row r="1" spans="1:17" ht="13.8" x14ac:dyDescent="0.25">
      <c r="A1" s="1" t="s">
        <v>96</v>
      </c>
      <c r="B1" s="2"/>
      <c r="C1" s="2"/>
      <c r="D1" s="2"/>
      <c r="E1" s="2"/>
      <c r="F1" s="2"/>
      <c r="G1" s="2"/>
      <c r="H1" s="2"/>
      <c r="I1" s="2"/>
      <c r="J1" s="2"/>
      <c r="K1" s="2"/>
      <c r="L1" s="2"/>
    </row>
    <row r="2" spans="1:17" ht="13.8" x14ac:dyDescent="0.25">
      <c r="A2" s="1" t="s">
        <v>163</v>
      </c>
      <c r="B2" s="2"/>
      <c r="C2" s="2"/>
      <c r="D2" s="2"/>
      <c r="E2" s="2"/>
      <c r="F2" s="2"/>
      <c r="G2" s="2"/>
      <c r="H2" s="2"/>
      <c r="I2" s="2"/>
      <c r="J2" s="2"/>
      <c r="K2" s="2"/>
      <c r="L2" s="2"/>
    </row>
    <row r="3" spans="1:17" ht="13.8" thickBot="1" x14ac:dyDescent="0.3"/>
    <row r="4" spans="1:17" x14ac:dyDescent="0.25">
      <c r="B4" s="214" t="s">
        <v>118</v>
      </c>
      <c r="C4" s="215"/>
      <c r="D4" s="215"/>
      <c r="E4" s="215"/>
      <c r="F4" s="216" t="s">
        <v>120</v>
      </c>
      <c r="G4" s="217"/>
      <c r="H4" s="217"/>
      <c r="I4" s="218"/>
      <c r="J4" s="208" t="s">
        <v>84</v>
      </c>
      <c r="K4" s="208"/>
      <c r="L4" s="208"/>
      <c r="M4" s="208"/>
      <c r="N4" s="209" t="s">
        <v>119</v>
      </c>
      <c r="O4" s="210"/>
      <c r="P4" s="210"/>
      <c r="Q4" s="211"/>
    </row>
    <row r="5" spans="1:17" ht="13.8" thickBot="1" x14ac:dyDescent="0.3">
      <c r="B5" s="212" t="s">
        <v>64</v>
      </c>
      <c r="C5" s="213"/>
      <c r="D5" s="213"/>
      <c r="E5" s="213"/>
      <c r="F5" s="219" t="s">
        <v>64</v>
      </c>
      <c r="G5" s="220"/>
      <c r="H5" s="220"/>
      <c r="I5" s="221"/>
      <c r="J5" s="207" t="s">
        <v>64</v>
      </c>
      <c r="K5" s="207"/>
      <c r="L5" s="207"/>
      <c r="M5" s="207"/>
      <c r="N5" s="204" t="s">
        <v>64</v>
      </c>
      <c r="O5" s="205"/>
      <c r="P5" s="205"/>
      <c r="Q5" s="206"/>
    </row>
    <row r="6" spans="1:17" ht="13.8" thickBot="1" x14ac:dyDescent="0.3">
      <c r="A6" s="4" t="s">
        <v>117</v>
      </c>
      <c r="B6" s="5" t="s">
        <v>21</v>
      </c>
      <c r="C6" s="5" t="s">
        <v>24</v>
      </c>
      <c r="D6" s="149" t="s">
        <v>116</v>
      </c>
      <c r="E6" s="6" t="s">
        <v>59</v>
      </c>
      <c r="F6" s="21" t="s">
        <v>21</v>
      </c>
      <c r="G6" s="21" t="s">
        <v>24</v>
      </c>
      <c r="H6" s="21" t="s">
        <v>116</v>
      </c>
      <c r="I6" s="103" t="s">
        <v>59</v>
      </c>
      <c r="J6" s="7" t="s">
        <v>21</v>
      </c>
      <c r="K6" s="139" t="s">
        <v>24</v>
      </c>
      <c r="L6" s="156" t="s">
        <v>116</v>
      </c>
      <c r="M6" s="7" t="s">
        <v>59</v>
      </c>
      <c r="N6" s="143" t="s">
        <v>21</v>
      </c>
      <c r="O6" s="153" t="s">
        <v>24</v>
      </c>
      <c r="P6" s="142" t="s">
        <v>116</v>
      </c>
      <c r="Q6" s="142" t="s">
        <v>59</v>
      </c>
    </row>
    <row r="7" spans="1:17" x14ac:dyDescent="0.25">
      <c r="A7" s="100" t="s">
        <v>45</v>
      </c>
      <c r="B7" s="8">
        <v>0</v>
      </c>
      <c r="C7" s="8">
        <v>0</v>
      </c>
      <c r="D7" s="150">
        <v>0</v>
      </c>
      <c r="E7" s="9">
        <v>0</v>
      </c>
      <c r="F7" s="134">
        <v>0</v>
      </c>
      <c r="G7" s="135">
        <v>0</v>
      </c>
      <c r="H7" s="135">
        <v>0</v>
      </c>
      <c r="I7" s="92">
        <f>SUM(F7:H7)</f>
        <v>0</v>
      </c>
      <c r="J7" s="11">
        <v>1</v>
      </c>
      <c r="K7" s="160">
        <v>0</v>
      </c>
      <c r="L7" s="157">
        <v>0</v>
      </c>
      <c r="M7" s="18">
        <f>SUM(J7:L7)</f>
        <v>1</v>
      </c>
      <c r="N7" s="147">
        <f t="shared" ref="N7:N52" si="0">B7+F7+J7</f>
        <v>1</v>
      </c>
      <c r="O7" s="154">
        <f t="shared" ref="O7:O52" si="1">C7+G7+K7</f>
        <v>0</v>
      </c>
      <c r="P7" s="145">
        <f t="shared" ref="P7:P52" si="2">D7+H7+L7</f>
        <v>0</v>
      </c>
      <c r="Q7" s="144">
        <f t="shared" ref="Q7:Q52" si="3">E7+I7+M7</f>
        <v>1</v>
      </c>
    </row>
    <row r="8" spans="1:17" x14ac:dyDescent="0.25">
      <c r="A8" s="20" t="s">
        <v>137</v>
      </c>
      <c r="B8" s="14">
        <v>0</v>
      </c>
      <c r="C8" s="14">
        <v>0</v>
      </c>
      <c r="D8" s="151">
        <v>0</v>
      </c>
      <c r="E8" s="15">
        <v>0</v>
      </c>
      <c r="F8" s="136">
        <v>3</v>
      </c>
      <c r="G8" s="137">
        <v>2</v>
      </c>
      <c r="H8" s="137">
        <v>0</v>
      </c>
      <c r="I8" s="94">
        <f>SUM(F8:H8)</f>
        <v>5</v>
      </c>
      <c r="J8" s="18">
        <v>0</v>
      </c>
      <c r="K8" s="140">
        <v>6</v>
      </c>
      <c r="L8" s="158">
        <v>0</v>
      </c>
      <c r="M8" s="18">
        <f>SUM(J8:L8)</f>
        <v>6</v>
      </c>
      <c r="N8" s="147">
        <f t="shared" si="0"/>
        <v>3</v>
      </c>
      <c r="O8" s="154">
        <f t="shared" si="1"/>
        <v>8</v>
      </c>
      <c r="P8" s="145">
        <f t="shared" si="2"/>
        <v>0</v>
      </c>
      <c r="Q8" s="145">
        <f t="shared" si="3"/>
        <v>11</v>
      </c>
    </row>
    <row r="9" spans="1:17" x14ac:dyDescent="0.25">
      <c r="A9" s="20" t="s">
        <v>5</v>
      </c>
      <c r="B9" s="14">
        <v>1</v>
      </c>
      <c r="C9" s="14">
        <v>0</v>
      </c>
      <c r="D9" s="151">
        <v>0</v>
      </c>
      <c r="E9" s="15">
        <v>1</v>
      </c>
      <c r="F9" s="136">
        <v>97</v>
      </c>
      <c r="G9" s="137">
        <v>8</v>
      </c>
      <c r="H9" s="137">
        <v>0</v>
      </c>
      <c r="I9" s="94">
        <f t="shared" ref="I9:I72" si="4">SUM(F9:H9)</f>
        <v>105</v>
      </c>
      <c r="J9" s="18">
        <v>0</v>
      </c>
      <c r="K9" s="140">
        <v>0</v>
      </c>
      <c r="L9" s="158">
        <v>0</v>
      </c>
      <c r="M9" s="18">
        <f t="shared" ref="M9:M73" si="5">SUM(J9:L9)</f>
        <v>0</v>
      </c>
      <c r="N9" s="147">
        <f t="shared" si="0"/>
        <v>98</v>
      </c>
      <c r="O9" s="154">
        <f t="shared" si="1"/>
        <v>8</v>
      </c>
      <c r="P9" s="145">
        <f t="shared" si="2"/>
        <v>0</v>
      </c>
      <c r="Q9" s="145">
        <f t="shared" si="3"/>
        <v>106</v>
      </c>
    </row>
    <row r="10" spans="1:17" x14ac:dyDescent="0.25">
      <c r="A10" s="13" t="s">
        <v>31</v>
      </c>
      <c r="B10" s="14">
        <v>6</v>
      </c>
      <c r="C10" s="14">
        <v>3</v>
      </c>
      <c r="D10" s="151">
        <v>0</v>
      </c>
      <c r="E10" s="15">
        <v>9</v>
      </c>
      <c r="F10" s="136">
        <v>63</v>
      </c>
      <c r="G10" s="137">
        <v>23</v>
      </c>
      <c r="H10" s="137">
        <v>0</v>
      </c>
      <c r="I10" s="94">
        <f t="shared" si="4"/>
        <v>86</v>
      </c>
      <c r="J10" s="18">
        <v>2</v>
      </c>
      <c r="K10" s="140">
        <v>0</v>
      </c>
      <c r="L10" s="158">
        <v>0</v>
      </c>
      <c r="M10" s="18">
        <f t="shared" si="5"/>
        <v>2</v>
      </c>
      <c r="N10" s="147">
        <f t="shared" si="0"/>
        <v>71</v>
      </c>
      <c r="O10" s="154">
        <f t="shared" si="1"/>
        <v>26</v>
      </c>
      <c r="P10" s="145">
        <f t="shared" si="2"/>
        <v>0</v>
      </c>
      <c r="Q10" s="145">
        <f t="shared" si="3"/>
        <v>97</v>
      </c>
    </row>
    <row r="11" spans="1:17" x14ac:dyDescent="0.25">
      <c r="A11" s="20" t="s">
        <v>150</v>
      </c>
      <c r="B11" s="14">
        <v>0</v>
      </c>
      <c r="C11" s="14">
        <v>0</v>
      </c>
      <c r="D11" s="151">
        <v>0</v>
      </c>
      <c r="E11" s="15">
        <v>0</v>
      </c>
      <c r="F11" s="136">
        <v>1</v>
      </c>
      <c r="G11" s="137">
        <v>0</v>
      </c>
      <c r="H11" s="137">
        <v>0</v>
      </c>
      <c r="I11" s="94">
        <f t="shared" si="4"/>
        <v>1</v>
      </c>
      <c r="J11" s="18">
        <v>0</v>
      </c>
      <c r="K11" s="140">
        <v>0</v>
      </c>
      <c r="L11" s="158">
        <v>0</v>
      </c>
      <c r="M11" s="18">
        <f t="shared" si="5"/>
        <v>0</v>
      </c>
      <c r="N11" s="147">
        <f t="shared" si="0"/>
        <v>1</v>
      </c>
      <c r="O11" s="154">
        <f t="shared" si="1"/>
        <v>0</v>
      </c>
      <c r="P11" s="145">
        <f t="shared" si="2"/>
        <v>0</v>
      </c>
      <c r="Q11" s="145">
        <f t="shared" si="3"/>
        <v>1</v>
      </c>
    </row>
    <row r="12" spans="1:17" x14ac:dyDescent="0.25">
      <c r="A12" s="20" t="s">
        <v>0</v>
      </c>
      <c r="B12" s="14">
        <v>0</v>
      </c>
      <c r="C12" s="14">
        <v>0</v>
      </c>
      <c r="D12" s="151">
        <v>0</v>
      </c>
      <c r="E12" s="15">
        <v>0</v>
      </c>
      <c r="F12" s="136">
        <v>0</v>
      </c>
      <c r="G12" s="137">
        <v>0</v>
      </c>
      <c r="H12" s="137">
        <v>0</v>
      </c>
      <c r="I12" s="94">
        <f t="shared" si="4"/>
        <v>0</v>
      </c>
      <c r="J12" s="18">
        <v>0</v>
      </c>
      <c r="K12" s="140">
        <v>1</v>
      </c>
      <c r="L12" s="158">
        <v>0</v>
      </c>
      <c r="M12" s="18">
        <f t="shared" si="5"/>
        <v>1</v>
      </c>
      <c r="N12" s="147">
        <f t="shared" si="0"/>
        <v>0</v>
      </c>
      <c r="O12" s="154">
        <f t="shared" si="1"/>
        <v>1</v>
      </c>
      <c r="P12" s="145">
        <f t="shared" si="2"/>
        <v>0</v>
      </c>
      <c r="Q12" s="145">
        <f t="shared" si="3"/>
        <v>1</v>
      </c>
    </row>
    <row r="13" spans="1:17" x14ac:dyDescent="0.25">
      <c r="A13" s="20" t="s">
        <v>54</v>
      </c>
      <c r="B13" s="14">
        <v>0</v>
      </c>
      <c r="C13" s="14">
        <v>0</v>
      </c>
      <c r="D13" s="151">
        <v>0</v>
      </c>
      <c r="E13" s="15">
        <v>0</v>
      </c>
      <c r="F13" s="136">
        <v>8</v>
      </c>
      <c r="G13" s="137">
        <v>1</v>
      </c>
      <c r="H13" s="137">
        <v>0</v>
      </c>
      <c r="I13" s="94">
        <f t="shared" si="4"/>
        <v>9</v>
      </c>
      <c r="J13" s="18">
        <v>0</v>
      </c>
      <c r="K13" s="140">
        <v>3</v>
      </c>
      <c r="L13" s="158">
        <v>0</v>
      </c>
      <c r="M13" s="18">
        <f t="shared" si="5"/>
        <v>3</v>
      </c>
      <c r="N13" s="147">
        <f t="shared" si="0"/>
        <v>8</v>
      </c>
      <c r="O13" s="154">
        <f t="shared" si="1"/>
        <v>4</v>
      </c>
      <c r="P13" s="145">
        <f t="shared" si="2"/>
        <v>0</v>
      </c>
      <c r="Q13" s="145">
        <f t="shared" si="3"/>
        <v>12</v>
      </c>
    </row>
    <row r="14" spans="1:17" x14ac:dyDescent="0.25">
      <c r="A14" s="20" t="s">
        <v>127</v>
      </c>
      <c r="B14" s="14">
        <v>0</v>
      </c>
      <c r="C14" s="14">
        <v>0</v>
      </c>
      <c r="D14" s="151">
        <v>0</v>
      </c>
      <c r="E14" s="15">
        <v>0</v>
      </c>
      <c r="F14" s="136">
        <v>4</v>
      </c>
      <c r="G14" s="137">
        <v>3</v>
      </c>
      <c r="H14" s="137">
        <v>0</v>
      </c>
      <c r="I14" s="94">
        <f t="shared" si="4"/>
        <v>7</v>
      </c>
      <c r="J14" s="18">
        <v>0</v>
      </c>
      <c r="K14" s="140">
        <v>0</v>
      </c>
      <c r="L14" s="158">
        <v>0</v>
      </c>
      <c r="M14" s="18">
        <f t="shared" si="5"/>
        <v>0</v>
      </c>
      <c r="N14" s="147">
        <f t="shared" si="0"/>
        <v>4</v>
      </c>
      <c r="O14" s="154">
        <f t="shared" si="1"/>
        <v>3</v>
      </c>
      <c r="P14" s="145">
        <f t="shared" si="2"/>
        <v>0</v>
      </c>
      <c r="Q14" s="145">
        <f t="shared" si="3"/>
        <v>7</v>
      </c>
    </row>
    <row r="15" spans="1:17" x14ac:dyDescent="0.25">
      <c r="A15" s="20" t="s">
        <v>38</v>
      </c>
      <c r="B15" s="14">
        <v>0</v>
      </c>
      <c r="C15" s="14">
        <v>0</v>
      </c>
      <c r="D15" s="151">
        <v>0</v>
      </c>
      <c r="E15" s="15">
        <v>0</v>
      </c>
      <c r="F15" s="136">
        <v>4</v>
      </c>
      <c r="G15" s="137">
        <v>3</v>
      </c>
      <c r="H15" s="137">
        <v>0</v>
      </c>
      <c r="I15" s="94">
        <f t="shared" si="4"/>
        <v>7</v>
      </c>
      <c r="J15" s="18">
        <v>0</v>
      </c>
      <c r="K15" s="140">
        <v>1</v>
      </c>
      <c r="L15" s="158">
        <v>0</v>
      </c>
      <c r="M15" s="18">
        <f t="shared" si="5"/>
        <v>1</v>
      </c>
      <c r="N15" s="147">
        <f t="shared" si="0"/>
        <v>4</v>
      </c>
      <c r="O15" s="154">
        <f t="shared" si="1"/>
        <v>4</v>
      </c>
      <c r="P15" s="145">
        <f t="shared" si="2"/>
        <v>0</v>
      </c>
      <c r="Q15" s="145">
        <f t="shared" si="3"/>
        <v>8</v>
      </c>
    </row>
    <row r="16" spans="1:17" x14ac:dyDescent="0.25">
      <c r="A16" s="20" t="s">
        <v>148</v>
      </c>
      <c r="B16" s="14">
        <v>0</v>
      </c>
      <c r="C16" s="14">
        <v>0</v>
      </c>
      <c r="D16" s="151">
        <v>0</v>
      </c>
      <c r="E16" s="15">
        <v>0</v>
      </c>
      <c r="F16" s="136">
        <v>6</v>
      </c>
      <c r="G16" s="137">
        <v>2</v>
      </c>
      <c r="H16" s="137">
        <v>0</v>
      </c>
      <c r="I16" s="94">
        <f t="shared" si="4"/>
        <v>8</v>
      </c>
      <c r="J16" s="18">
        <v>0</v>
      </c>
      <c r="K16" s="140">
        <v>0</v>
      </c>
      <c r="L16" s="158">
        <v>0</v>
      </c>
      <c r="M16" s="18">
        <f t="shared" si="5"/>
        <v>0</v>
      </c>
      <c r="N16" s="147">
        <f t="shared" si="0"/>
        <v>6</v>
      </c>
      <c r="O16" s="154">
        <f t="shared" si="1"/>
        <v>2</v>
      </c>
      <c r="P16" s="145">
        <f t="shared" si="2"/>
        <v>0</v>
      </c>
      <c r="Q16" s="145">
        <f t="shared" si="3"/>
        <v>8</v>
      </c>
    </row>
    <row r="17" spans="1:17" x14ac:dyDescent="0.25">
      <c r="A17" s="20" t="s">
        <v>51</v>
      </c>
      <c r="B17" s="14">
        <v>0</v>
      </c>
      <c r="C17" s="14">
        <v>0</v>
      </c>
      <c r="D17" s="151">
        <v>0</v>
      </c>
      <c r="E17" s="15">
        <v>0</v>
      </c>
      <c r="F17" s="136">
        <v>2</v>
      </c>
      <c r="G17" s="137">
        <v>1</v>
      </c>
      <c r="H17" s="137">
        <v>0</v>
      </c>
      <c r="I17" s="94">
        <f t="shared" si="4"/>
        <v>3</v>
      </c>
      <c r="J17" s="18">
        <v>0</v>
      </c>
      <c r="K17" s="140">
        <v>0</v>
      </c>
      <c r="L17" s="158">
        <v>0</v>
      </c>
      <c r="M17" s="18">
        <f t="shared" si="5"/>
        <v>0</v>
      </c>
      <c r="N17" s="147">
        <f t="shared" si="0"/>
        <v>2</v>
      </c>
      <c r="O17" s="154">
        <f t="shared" si="1"/>
        <v>1</v>
      </c>
      <c r="P17" s="145">
        <f t="shared" si="2"/>
        <v>0</v>
      </c>
      <c r="Q17" s="145">
        <f t="shared" si="3"/>
        <v>3</v>
      </c>
    </row>
    <row r="18" spans="1:17" x14ac:dyDescent="0.25">
      <c r="A18" s="20" t="s">
        <v>149</v>
      </c>
      <c r="B18" s="14">
        <v>0</v>
      </c>
      <c r="C18" s="14">
        <v>0</v>
      </c>
      <c r="D18" s="151">
        <v>0</v>
      </c>
      <c r="E18" s="15">
        <v>0</v>
      </c>
      <c r="F18" s="136">
        <v>1</v>
      </c>
      <c r="G18" s="137">
        <v>0</v>
      </c>
      <c r="H18" s="137">
        <v>0</v>
      </c>
      <c r="I18" s="94">
        <f t="shared" si="4"/>
        <v>1</v>
      </c>
      <c r="J18" s="18">
        <v>0</v>
      </c>
      <c r="K18" s="140">
        <v>0</v>
      </c>
      <c r="L18" s="158">
        <v>0</v>
      </c>
      <c r="M18" s="18">
        <f t="shared" si="5"/>
        <v>0</v>
      </c>
      <c r="N18" s="147">
        <f t="shared" si="0"/>
        <v>1</v>
      </c>
      <c r="O18" s="154">
        <f t="shared" si="1"/>
        <v>0</v>
      </c>
      <c r="P18" s="145">
        <f t="shared" si="2"/>
        <v>0</v>
      </c>
      <c r="Q18" s="145">
        <f t="shared" si="3"/>
        <v>1</v>
      </c>
    </row>
    <row r="19" spans="1:17" x14ac:dyDescent="0.25">
      <c r="A19" s="20" t="s">
        <v>158</v>
      </c>
      <c r="B19" s="14">
        <v>0</v>
      </c>
      <c r="C19" s="14">
        <v>0</v>
      </c>
      <c r="D19" s="151">
        <v>0</v>
      </c>
      <c r="E19" s="15">
        <v>0</v>
      </c>
      <c r="F19" s="136">
        <v>20</v>
      </c>
      <c r="G19" s="137">
        <v>2</v>
      </c>
      <c r="H19" s="137">
        <v>0</v>
      </c>
      <c r="I19" s="94">
        <f t="shared" si="4"/>
        <v>22</v>
      </c>
      <c r="J19" s="18">
        <v>0</v>
      </c>
      <c r="K19" s="140">
        <v>0</v>
      </c>
      <c r="L19" s="158">
        <v>0</v>
      </c>
      <c r="M19" s="18">
        <f t="shared" si="5"/>
        <v>0</v>
      </c>
      <c r="N19" s="147">
        <f t="shared" si="0"/>
        <v>20</v>
      </c>
      <c r="O19" s="154">
        <f t="shared" si="1"/>
        <v>2</v>
      </c>
      <c r="P19" s="145">
        <f t="shared" si="2"/>
        <v>0</v>
      </c>
      <c r="Q19" s="145">
        <f t="shared" si="3"/>
        <v>22</v>
      </c>
    </row>
    <row r="20" spans="1:17" x14ac:dyDescent="0.25">
      <c r="A20" s="20" t="s">
        <v>165</v>
      </c>
      <c r="B20" s="14">
        <v>0</v>
      </c>
      <c r="C20" s="14">
        <v>0</v>
      </c>
      <c r="D20" s="151">
        <v>0</v>
      </c>
      <c r="E20" s="15">
        <v>0</v>
      </c>
      <c r="F20" s="136">
        <v>5</v>
      </c>
      <c r="G20" s="137">
        <v>1</v>
      </c>
      <c r="H20" s="137">
        <v>0</v>
      </c>
      <c r="I20" s="94">
        <f t="shared" si="4"/>
        <v>6</v>
      </c>
      <c r="J20" s="18">
        <v>0</v>
      </c>
      <c r="K20" s="140">
        <v>0</v>
      </c>
      <c r="L20" s="158">
        <v>0</v>
      </c>
      <c r="M20" s="18">
        <f t="shared" si="5"/>
        <v>0</v>
      </c>
      <c r="N20" s="147">
        <f t="shared" si="0"/>
        <v>5</v>
      </c>
      <c r="O20" s="154">
        <f t="shared" si="1"/>
        <v>1</v>
      </c>
      <c r="P20" s="145">
        <f t="shared" si="2"/>
        <v>0</v>
      </c>
      <c r="Q20" s="145">
        <f t="shared" si="3"/>
        <v>6</v>
      </c>
    </row>
    <row r="21" spans="1:17" x14ac:dyDescent="0.25">
      <c r="A21" s="20" t="s">
        <v>49</v>
      </c>
      <c r="B21" s="14">
        <v>0</v>
      </c>
      <c r="C21" s="14">
        <v>0</v>
      </c>
      <c r="D21" s="151">
        <v>0</v>
      </c>
      <c r="E21" s="15">
        <v>0</v>
      </c>
      <c r="F21" s="136">
        <v>1</v>
      </c>
      <c r="G21" s="137">
        <v>1</v>
      </c>
      <c r="H21" s="137">
        <v>0</v>
      </c>
      <c r="I21" s="94">
        <f t="shared" si="4"/>
        <v>2</v>
      </c>
      <c r="J21" s="18">
        <v>0</v>
      </c>
      <c r="K21" s="140">
        <v>0</v>
      </c>
      <c r="L21" s="158">
        <v>0</v>
      </c>
      <c r="M21" s="18">
        <f t="shared" si="5"/>
        <v>0</v>
      </c>
      <c r="N21" s="147">
        <f t="shared" si="0"/>
        <v>1</v>
      </c>
      <c r="O21" s="154">
        <f t="shared" si="1"/>
        <v>1</v>
      </c>
      <c r="P21" s="145">
        <f t="shared" si="2"/>
        <v>0</v>
      </c>
      <c r="Q21" s="145">
        <f t="shared" si="3"/>
        <v>2</v>
      </c>
    </row>
    <row r="22" spans="1:17" x14ac:dyDescent="0.25">
      <c r="A22" s="20" t="s">
        <v>145</v>
      </c>
      <c r="B22" s="14">
        <v>0</v>
      </c>
      <c r="C22" s="14">
        <v>0</v>
      </c>
      <c r="D22" s="151">
        <v>0</v>
      </c>
      <c r="E22" s="15">
        <v>0</v>
      </c>
      <c r="F22" s="136">
        <v>4</v>
      </c>
      <c r="G22" s="137">
        <v>0</v>
      </c>
      <c r="H22" s="137">
        <v>0</v>
      </c>
      <c r="I22" s="94">
        <f t="shared" si="4"/>
        <v>4</v>
      </c>
      <c r="J22" s="18">
        <v>6</v>
      </c>
      <c r="K22" s="140">
        <v>0</v>
      </c>
      <c r="L22" s="158">
        <v>0</v>
      </c>
      <c r="M22" s="18">
        <f t="shared" si="5"/>
        <v>6</v>
      </c>
      <c r="N22" s="147">
        <f t="shared" si="0"/>
        <v>10</v>
      </c>
      <c r="O22" s="154">
        <f t="shared" si="1"/>
        <v>0</v>
      </c>
      <c r="P22" s="145">
        <f t="shared" si="2"/>
        <v>0</v>
      </c>
      <c r="Q22" s="145">
        <f t="shared" si="3"/>
        <v>10</v>
      </c>
    </row>
    <row r="23" spans="1:17" x14ac:dyDescent="0.25">
      <c r="A23" s="20" t="s">
        <v>27</v>
      </c>
      <c r="B23" s="14">
        <v>1</v>
      </c>
      <c r="C23" s="14">
        <v>1</v>
      </c>
      <c r="D23" s="151">
        <v>0</v>
      </c>
      <c r="E23" s="15">
        <v>2</v>
      </c>
      <c r="F23" s="136">
        <v>47</v>
      </c>
      <c r="G23" s="137">
        <v>32</v>
      </c>
      <c r="H23" s="137">
        <v>0</v>
      </c>
      <c r="I23" s="94">
        <f t="shared" si="4"/>
        <v>79</v>
      </c>
      <c r="J23" s="18">
        <v>1</v>
      </c>
      <c r="K23" s="140">
        <v>2</v>
      </c>
      <c r="L23" s="158">
        <v>0</v>
      </c>
      <c r="M23" s="18">
        <f t="shared" si="5"/>
        <v>3</v>
      </c>
      <c r="N23" s="147">
        <f t="shared" si="0"/>
        <v>49</v>
      </c>
      <c r="O23" s="154">
        <f t="shared" si="1"/>
        <v>35</v>
      </c>
      <c r="P23" s="145">
        <f t="shared" si="2"/>
        <v>0</v>
      </c>
      <c r="Q23" s="145">
        <f t="shared" si="3"/>
        <v>84</v>
      </c>
    </row>
    <row r="24" spans="1:17" x14ac:dyDescent="0.25">
      <c r="A24" s="20" t="s">
        <v>39</v>
      </c>
      <c r="B24" s="14">
        <v>1</v>
      </c>
      <c r="C24" s="14">
        <v>0</v>
      </c>
      <c r="D24" s="151">
        <v>0</v>
      </c>
      <c r="E24" s="15">
        <v>1</v>
      </c>
      <c r="F24" s="136">
        <v>9</v>
      </c>
      <c r="G24" s="137">
        <v>4</v>
      </c>
      <c r="H24" s="137">
        <v>0</v>
      </c>
      <c r="I24" s="94">
        <f t="shared" si="4"/>
        <v>13</v>
      </c>
      <c r="J24" s="18">
        <v>0</v>
      </c>
      <c r="K24" s="140">
        <v>0</v>
      </c>
      <c r="L24" s="158">
        <v>0</v>
      </c>
      <c r="M24" s="18">
        <f t="shared" si="5"/>
        <v>0</v>
      </c>
      <c r="N24" s="147">
        <f t="shared" si="0"/>
        <v>10</v>
      </c>
      <c r="O24" s="154">
        <f t="shared" si="1"/>
        <v>4</v>
      </c>
      <c r="P24" s="145">
        <f t="shared" si="2"/>
        <v>0</v>
      </c>
      <c r="Q24" s="145">
        <f t="shared" si="3"/>
        <v>14</v>
      </c>
    </row>
    <row r="25" spans="1:17" x14ac:dyDescent="0.25">
      <c r="A25" s="20" t="s">
        <v>33</v>
      </c>
      <c r="B25" s="14">
        <v>0</v>
      </c>
      <c r="C25" s="14">
        <v>0</v>
      </c>
      <c r="D25" s="151">
        <v>0</v>
      </c>
      <c r="E25" s="15">
        <v>0</v>
      </c>
      <c r="F25" s="136">
        <v>2</v>
      </c>
      <c r="G25" s="137">
        <v>0</v>
      </c>
      <c r="H25" s="137">
        <v>0</v>
      </c>
      <c r="I25" s="94">
        <f t="shared" si="4"/>
        <v>2</v>
      </c>
      <c r="J25" s="18">
        <v>1</v>
      </c>
      <c r="K25" s="140">
        <v>0</v>
      </c>
      <c r="L25" s="158">
        <v>0</v>
      </c>
      <c r="M25" s="18">
        <f t="shared" si="5"/>
        <v>1</v>
      </c>
      <c r="N25" s="147">
        <f t="shared" si="0"/>
        <v>3</v>
      </c>
      <c r="O25" s="154">
        <f t="shared" si="1"/>
        <v>0</v>
      </c>
      <c r="P25" s="145">
        <f t="shared" si="2"/>
        <v>0</v>
      </c>
      <c r="Q25" s="145">
        <f t="shared" si="3"/>
        <v>3</v>
      </c>
    </row>
    <row r="26" spans="1:17" x14ac:dyDescent="0.25">
      <c r="A26" s="20" t="s">
        <v>80</v>
      </c>
      <c r="B26" s="14">
        <v>0</v>
      </c>
      <c r="C26" s="14">
        <v>0</v>
      </c>
      <c r="D26" s="151">
        <v>0</v>
      </c>
      <c r="E26" s="15">
        <v>0</v>
      </c>
      <c r="F26" s="136">
        <v>5</v>
      </c>
      <c r="G26" s="137">
        <v>1</v>
      </c>
      <c r="H26" s="137">
        <v>0</v>
      </c>
      <c r="I26" s="94">
        <f t="shared" si="4"/>
        <v>6</v>
      </c>
      <c r="J26" s="18">
        <v>0</v>
      </c>
      <c r="K26" s="140">
        <v>0</v>
      </c>
      <c r="L26" s="158">
        <v>0</v>
      </c>
      <c r="M26" s="18">
        <f t="shared" si="5"/>
        <v>0</v>
      </c>
      <c r="N26" s="147">
        <f t="shared" si="0"/>
        <v>5</v>
      </c>
      <c r="O26" s="154">
        <f t="shared" si="1"/>
        <v>1</v>
      </c>
      <c r="P26" s="145">
        <f t="shared" si="2"/>
        <v>0</v>
      </c>
      <c r="Q26" s="145">
        <f t="shared" si="3"/>
        <v>6</v>
      </c>
    </row>
    <row r="27" spans="1:17" x14ac:dyDescent="0.25">
      <c r="A27" s="20" t="s">
        <v>30</v>
      </c>
      <c r="B27" s="14">
        <v>4</v>
      </c>
      <c r="C27" s="14">
        <v>4</v>
      </c>
      <c r="D27" s="151">
        <v>0</v>
      </c>
      <c r="E27" s="15">
        <v>8</v>
      </c>
      <c r="F27" s="136">
        <v>151</v>
      </c>
      <c r="G27" s="137">
        <v>75</v>
      </c>
      <c r="H27" s="137">
        <v>1</v>
      </c>
      <c r="I27" s="94">
        <f t="shared" si="4"/>
        <v>227</v>
      </c>
      <c r="J27" s="18">
        <v>5</v>
      </c>
      <c r="K27" s="140">
        <v>16</v>
      </c>
      <c r="L27" s="158">
        <v>0</v>
      </c>
      <c r="M27" s="18">
        <f t="shared" si="5"/>
        <v>21</v>
      </c>
      <c r="N27" s="147">
        <f t="shared" si="0"/>
        <v>160</v>
      </c>
      <c r="O27" s="154">
        <f t="shared" si="1"/>
        <v>95</v>
      </c>
      <c r="P27" s="145">
        <f t="shared" si="2"/>
        <v>1</v>
      </c>
      <c r="Q27" s="145">
        <f t="shared" si="3"/>
        <v>256</v>
      </c>
    </row>
    <row r="28" spans="1:17" x14ac:dyDescent="0.25">
      <c r="A28" s="20" t="s">
        <v>14</v>
      </c>
      <c r="B28" s="14">
        <v>1</v>
      </c>
      <c r="C28" s="14">
        <v>0</v>
      </c>
      <c r="D28" s="151">
        <v>0</v>
      </c>
      <c r="E28" s="15">
        <v>1</v>
      </c>
      <c r="F28" s="136">
        <v>11</v>
      </c>
      <c r="G28" s="137">
        <v>8</v>
      </c>
      <c r="H28" s="137">
        <v>0</v>
      </c>
      <c r="I28" s="94">
        <f t="shared" si="4"/>
        <v>19</v>
      </c>
      <c r="J28" s="18">
        <v>1</v>
      </c>
      <c r="K28" s="140">
        <v>0</v>
      </c>
      <c r="L28" s="158">
        <v>0</v>
      </c>
      <c r="M28" s="18">
        <f t="shared" si="5"/>
        <v>1</v>
      </c>
      <c r="N28" s="147">
        <f t="shared" si="0"/>
        <v>13</v>
      </c>
      <c r="O28" s="154">
        <f t="shared" si="1"/>
        <v>8</v>
      </c>
      <c r="P28" s="145">
        <f t="shared" si="2"/>
        <v>0</v>
      </c>
      <c r="Q28" s="145">
        <f t="shared" si="3"/>
        <v>21</v>
      </c>
    </row>
    <row r="29" spans="1:17" x14ac:dyDescent="0.25">
      <c r="A29" s="20" t="s">
        <v>159</v>
      </c>
      <c r="B29" s="14">
        <v>0</v>
      </c>
      <c r="C29" s="14">
        <v>0</v>
      </c>
      <c r="D29" s="151">
        <v>0</v>
      </c>
      <c r="E29" s="15">
        <v>0</v>
      </c>
      <c r="F29" s="136">
        <v>2</v>
      </c>
      <c r="G29" s="137">
        <v>1</v>
      </c>
      <c r="H29" s="137">
        <v>0</v>
      </c>
      <c r="I29" s="94">
        <f t="shared" si="4"/>
        <v>3</v>
      </c>
      <c r="J29" s="18">
        <v>0</v>
      </c>
      <c r="K29" s="140">
        <v>0</v>
      </c>
      <c r="L29" s="158">
        <v>0</v>
      </c>
      <c r="M29" s="18">
        <f t="shared" si="5"/>
        <v>0</v>
      </c>
      <c r="N29" s="147">
        <f t="shared" si="0"/>
        <v>2</v>
      </c>
      <c r="O29" s="154">
        <f t="shared" si="1"/>
        <v>1</v>
      </c>
      <c r="P29" s="145">
        <f t="shared" si="2"/>
        <v>0</v>
      </c>
      <c r="Q29" s="145">
        <f t="shared" si="3"/>
        <v>3</v>
      </c>
    </row>
    <row r="30" spans="1:17" x14ac:dyDescent="0.25">
      <c r="A30" s="20" t="s">
        <v>143</v>
      </c>
      <c r="B30" s="14">
        <v>0</v>
      </c>
      <c r="C30" s="14">
        <v>0</v>
      </c>
      <c r="D30" s="151">
        <v>0</v>
      </c>
      <c r="E30" s="15">
        <v>0</v>
      </c>
      <c r="F30" s="136">
        <v>1</v>
      </c>
      <c r="G30" s="137">
        <v>0</v>
      </c>
      <c r="H30" s="137">
        <v>0</v>
      </c>
      <c r="I30" s="94">
        <f t="shared" si="4"/>
        <v>1</v>
      </c>
      <c r="J30" s="18">
        <v>0</v>
      </c>
      <c r="K30" s="140">
        <v>0</v>
      </c>
      <c r="L30" s="158">
        <v>0</v>
      </c>
      <c r="M30" s="18">
        <f t="shared" si="5"/>
        <v>0</v>
      </c>
      <c r="N30" s="147">
        <f t="shared" si="0"/>
        <v>1</v>
      </c>
      <c r="O30" s="154">
        <f t="shared" si="1"/>
        <v>0</v>
      </c>
      <c r="P30" s="145">
        <f t="shared" si="2"/>
        <v>0</v>
      </c>
      <c r="Q30" s="145">
        <f t="shared" si="3"/>
        <v>1</v>
      </c>
    </row>
    <row r="31" spans="1:17" x14ac:dyDescent="0.25">
      <c r="A31" s="20" t="s">
        <v>13</v>
      </c>
      <c r="B31" s="14">
        <v>0</v>
      </c>
      <c r="C31" s="14">
        <v>0</v>
      </c>
      <c r="D31" s="151">
        <v>0</v>
      </c>
      <c r="E31" s="15">
        <v>0</v>
      </c>
      <c r="F31" s="136">
        <v>9</v>
      </c>
      <c r="G31" s="137">
        <v>1</v>
      </c>
      <c r="H31" s="137">
        <v>0</v>
      </c>
      <c r="I31" s="94">
        <f t="shared" si="4"/>
        <v>10</v>
      </c>
      <c r="J31" s="18">
        <v>0</v>
      </c>
      <c r="K31" s="140">
        <v>0</v>
      </c>
      <c r="L31" s="158">
        <v>0</v>
      </c>
      <c r="M31" s="18">
        <f t="shared" si="5"/>
        <v>0</v>
      </c>
      <c r="N31" s="147">
        <f t="shared" si="0"/>
        <v>9</v>
      </c>
      <c r="O31" s="154">
        <f t="shared" si="1"/>
        <v>1</v>
      </c>
      <c r="P31" s="145">
        <f t="shared" si="2"/>
        <v>0</v>
      </c>
      <c r="Q31" s="145">
        <f t="shared" si="3"/>
        <v>10</v>
      </c>
    </row>
    <row r="32" spans="1:17" x14ac:dyDescent="0.25">
      <c r="A32" s="13" t="s">
        <v>144</v>
      </c>
      <c r="B32" s="14">
        <v>0</v>
      </c>
      <c r="C32" s="14">
        <v>0</v>
      </c>
      <c r="D32" s="151">
        <v>0</v>
      </c>
      <c r="E32" s="15">
        <v>0</v>
      </c>
      <c r="F32" s="136">
        <v>169</v>
      </c>
      <c r="G32" s="137">
        <v>41</v>
      </c>
      <c r="H32" s="137">
        <v>0</v>
      </c>
      <c r="I32" s="94">
        <f t="shared" si="4"/>
        <v>210</v>
      </c>
      <c r="J32" s="18">
        <v>3</v>
      </c>
      <c r="K32" s="140">
        <v>0</v>
      </c>
      <c r="L32" s="158">
        <v>0</v>
      </c>
      <c r="M32" s="18">
        <f t="shared" si="5"/>
        <v>3</v>
      </c>
      <c r="N32" s="147">
        <f t="shared" si="0"/>
        <v>172</v>
      </c>
      <c r="O32" s="154">
        <f t="shared" si="1"/>
        <v>41</v>
      </c>
      <c r="P32" s="145">
        <f t="shared" si="2"/>
        <v>0</v>
      </c>
      <c r="Q32" s="145">
        <f t="shared" si="3"/>
        <v>213</v>
      </c>
    </row>
    <row r="33" spans="1:17" x14ac:dyDescent="0.25">
      <c r="A33" s="20" t="s">
        <v>35</v>
      </c>
      <c r="B33" s="14">
        <v>1</v>
      </c>
      <c r="C33" s="14">
        <v>0</v>
      </c>
      <c r="D33" s="151">
        <v>0</v>
      </c>
      <c r="E33" s="15">
        <v>1</v>
      </c>
      <c r="F33" s="136">
        <v>17</v>
      </c>
      <c r="G33" s="137">
        <v>5</v>
      </c>
      <c r="H33" s="137">
        <v>0</v>
      </c>
      <c r="I33" s="94">
        <f t="shared" si="4"/>
        <v>22</v>
      </c>
      <c r="J33" s="18">
        <v>0</v>
      </c>
      <c r="K33" s="140">
        <v>4</v>
      </c>
      <c r="L33" s="158">
        <v>0</v>
      </c>
      <c r="M33" s="18">
        <f t="shared" si="5"/>
        <v>4</v>
      </c>
      <c r="N33" s="147">
        <f t="shared" si="0"/>
        <v>18</v>
      </c>
      <c r="O33" s="154">
        <f t="shared" si="1"/>
        <v>9</v>
      </c>
      <c r="P33" s="145">
        <f t="shared" si="2"/>
        <v>0</v>
      </c>
      <c r="Q33" s="145">
        <f t="shared" si="3"/>
        <v>27</v>
      </c>
    </row>
    <row r="34" spans="1:17" x14ac:dyDescent="0.25">
      <c r="A34" s="20" t="s">
        <v>166</v>
      </c>
      <c r="B34" s="14">
        <v>0</v>
      </c>
      <c r="C34" s="14">
        <v>0</v>
      </c>
      <c r="D34" s="151">
        <v>0</v>
      </c>
      <c r="E34" s="15">
        <v>0</v>
      </c>
      <c r="F34" s="136">
        <v>55</v>
      </c>
      <c r="G34" s="137">
        <v>12</v>
      </c>
      <c r="H34" s="137">
        <v>0</v>
      </c>
      <c r="I34" s="94">
        <f t="shared" si="4"/>
        <v>67</v>
      </c>
      <c r="J34" s="18">
        <v>1</v>
      </c>
      <c r="K34" s="140">
        <v>1</v>
      </c>
      <c r="L34" s="158">
        <v>0</v>
      </c>
      <c r="M34" s="18">
        <f t="shared" si="5"/>
        <v>2</v>
      </c>
      <c r="N34" s="147">
        <f t="shared" si="0"/>
        <v>56</v>
      </c>
      <c r="O34" s="154">
        <f t="shared" si="1"/>
        <v>13</v>
      </c>
      <c r="P34" s="145">
        <f t="shared" si="2"/>
        <v>0</v>
      </c>
      <c r="Q34" s="145">
        <f t="shared" si="3"/>
        <v>69</v>
      </c>
    </row>
    <row r="35" spans="1:17" x14ac:dyDescent="0.25">
      <c r="A35" s="20" t="s">
        <v>167</v>
      </c>
      <c r="B35" s="14">
        <v>1</v>
      </c>
      <c r="C35" s="14">
        <v>0</v>
      </c>
      <c r="D35" s="151">
        <v>0</v>
      </c>
      <c r="E35" s="15">
        <v>1</v>
      </c>
      <c r="F35" s="136">
        <v>1</v>
      </c>
      <c r="G35" s="137">
        <v>0</v>
      </c>
      <c r="H35" s="137">
        <v>0</v>
      </c>
      <c r="I35" s="94">
        <f t="shared" si="4"/>
        <v>1</v>
      </c>
      <c r="J35" s="18">
        <v>0</v>
      </c>
      <c r="K35" s="140">
        <v>0</v>
      </c>
      <c r="L35" s="158">
        <v>0</v>
      </c>
      <c r="M35" s="18">
        <f t="shared" si="5"/>
        <v>0</v>
      </c>
      <c r="N35" s="147">
        <f t="shared" si="0"/>
        <v>2</v>
      </c>
      <c r="O35" s="154">
        <f t="shared" si="1"/>
        <v>0</v>
      </c>
      <c r="P35" s="145">
        <f t="shared" si="2"/>
        <v>0</v>
      </c>
      <c r="Q35" s="145">
        <f t="shared" si="3"/>
        <v>2</v>
      </c>
    </row>
    <row r="36" spans="1:17" x14ac:dyDescent="0.25">
      <c r="A36" s="20" t="s">
        <v>142</v>
      </c>
      <c r="B36" s="14">
        <v>0</v>
      </c>
      <c r="C36" s="14">
        <v>0</v>
      </c>
      <c r="D36" s="151">
        <v>0</v>
      </c>
      <c r="E36" s="15">
        <v>0</v>
      </c>
      <c r="F36" s="136">
        <v>3</v>
      </c>
      <c r="G36" s="137">
        <v>1</v>
      </c>
      <c r="H36" s="137">
        <v>0</v>
      </c>
      <c r="I36" s="94">
        <f t="shared" si="4"/>
        <v>4</v>
      </c>
      <c r="J36" s="18">
        <v>0</v>
      </c>
      <c r="K36" s="140">
        <v>0</v>
      </c>
      <c r="L36" s="158">
        <v>0</v>
      </c>
      <c r="M36" s="18">
        <f t="shared" si="5"/>
        <v>0</v>
      </c>
      <c r="N36" s="147">
        <f t="shared" si="0"/>
        <v>3</v>
      </c>
      <c r="O36" s="154">
        <f t="shared" si="1"/>
        <v>1</v>
      </c>
      <c r="P36" s="145">
        <f t="shared" si="2"/>
        <v>0</v>
      </c>
      <c r="Q36" s="145">
        <f t="shared" si="3"/>
        <v>4</v>
      </c>
    </row>
    <row r="37" spans="1:17" x14ac:dyDescent="0.25">
      <c r="A37" s="20" t="s">
        <v>75</v>
      </c>
      <c r="B37" s="14">
        <v>0</v>
      </c>
      <c r="C37" s="14">
        <v>0</v>
      </c>
      <c r="D37" s="151">
        <v>0</v>
      </c>
      <c r="E37" s="15">
        <v>0</v>
      </c>
      <c r="F37" s="136">
        <v>2</v>
      </c>
      <c r="G37" s="137">
        <v>1</v>
      </c>
      <c r="H37" s="137">
        <v>0</v>
      </c>
      <c r="I37" s="94">
        <f t="shared" si="4"/>
        <v>3</v>
      </c>
      <c r="J37" s="18">
        <v>0</v>
      </c>
      <c r="K37" s="140">
        <v>0</v>
      </c>
      <c r="L37" s="158">
        <v>0</v>
      </c>
      <c r="M37" s="18">
        <f t="shared" si="5"/>
        <v>0</v>
      </c>
      <c r="N37" s="147">
        <f t="shared" si="0"/>
        <v>2</v>
      </c>
      <c r="O37" s="154">
        <f t="shared" si="1"/>
        <v>1</v>
      </c>
      <c r="P37" s="145">
        <f t="shared" si="2"/>
        <v>0</v>
      </c>
      <c r="Q37" s="145">
        <f t="shared" si="3"/>
        <v>3</v>
      </c>
    </row>
    <row r="38" spans="1:17" x14ac:dyDescent="0.25">
      <c r="A38" s="20" t="s">
        <v>23</v>
      </c>
      <c r="B38" s="14">
        <v>0</v>
      </c>
      <c r="C38" s="14">
        <v>1</v>
      </c>
      <c r="D38" s="151">
        <v>0</v>
      </c>
      <c r="E38" s="15">
        <v>1</v>
      </c>
      <c r="F38" s="136">
        <v>13</v>
      </c>
      <c r="G38" s="137">
        <v>3</v>
      </c>
      <c r="H38" s="137">
        <v>0</v>
      </c>
      <c r="I38" s="94">
        <f t="shared" si="4"/>
        <v>16</v>
      </c>
      <c r="J38" s="18">
        <v>0</v>
      </c>
      <c r="K38" s="140">
        <v>1</v>
      </c>
      <c r="L38" s="158">
        <v>0</v>
      </c>
      <c r="M38" s="18">
        <f t="shared" si="5"/>
        <v>1</v>
      </c>
      <c r="N38" s="147">
        <f t="shared" si="0"/>
        <v>13</v>
      </c>
      <c r="O38" s="154">
        <f t="shared" si="1"/>
        <v>5</v>
      </c>
      <c r="P38" s="145">
        <f t="shared" si="2"/>
        <v>0</v>
      </c>
      <c r="Q38" s="145">
        <f t="shared" si="3"/>
        <v>18</v>
      </c>
    </row>
    <row r="39" spans="1:17" x14ac:dyDescent="0.25">
      <c r="A39" s="20" t="s">
        <v>131</v>
      </c>
      <c r="B39" s="14">
        <v>0</v>
      </c>
      <c r="C39" s="14">
        <v>0</v>
      </c>
      <c r="D39" s="151">
        <v>0</v>
      </c>
      <c r="E39" s="15">
        <v>0</v>
      </c>
      <c r="F39" s="136">
        <v>0</v>
      </c>
      <c r="G39" s="137">
        <v>0</v>
      </c>
      <c r="H39" s="137">
        <v>0</v>
      </c>
      <c r="I39" s="94">
        <f t="shared" si="4"/>
        <v>0</v>
      </c>
      <c r="J39" s="18">
        <v>0</v>
      </c>
      <c r="K39" s="140">
        <v>0</v>
      </c>
      <c r="L39" s="158">
        <v>0</v>
      </c>
      <c r="M39" s="18">
        <f t="shared" si="5"/>
        <v>0</v>
      </c>
      <c r="N39" s="147">
        <f t="shared" si="0"/>
        <v>0</v>
      </c>
      <c r="O39" s="154">
        <f t="shared" si="1"/>
        <v>0</v>
      </c>
      <c r="P39" s="145">
        <f t="shared" si="2"/>
        <v>0</v>
      </c>
      <c r="Q39" s="145">
        <f t="shared" si="3"/>
        <v>0</v>
      </c>
    </row>
    <row r="40" spans="1:17" x14ac:dyDescent="0.25">
      <c r="A40" s="20" t="s">
        <v>12</v>
      </c>
      <c r="B40" s="14">
        <v>0</v>
      </c>
      <c r="C40" s="14">
        <v>0</v>
      </c>
      <c r="D40" s="151">
        <v>0</v>
      </c>
      <c r="E40" s="15">
        <v>0</v>
      </c>
      <c r="F40" s="136">
        <v>3</v>
      </c>
      <c r="G40" s="137">
        <v>1</v>
      </c>
      <c r="H40" s="137">
        <v>0</v>
      </c>
      <c r="I40" s="94">
        <f t="shared" si="4"/>
        <v>4</v>
      </c>
      <c r="J40" s="18">
        <v>0</v>
      </c>
      <c r="K40" s="140">
        <v>0</v>
      </c>
      <c r="L40" s="158">
        <v>0</v>
      </c>
      <c r="M40" s="18">
        <f t="shared" si="5"/>
        <v>0</v>
      </c>
      <c r="N40" s="147">
        <f t="shared" si="0"/>
        <v>3</v>
      </c>
      <c r="O40" s="154">
        <f t="shared" si="1"/>
        <v>1</v>
      </c>
      <c r="P40" s="145">
        <f t="shared" si="2"/>
        <v>0</v>
      </c>
      <c r="Q40" s="145">
        <f t="shared" si="3"/>
        <v>4</v>
      </c>
    </row>
    <row r="41" spans="1:17" x14ac:dyDescent="0.25">
      <c r="A41" s="20" t="s">
        <v>129</v>
      </c>
      <c r="B41" s="14">
        <v>0</v>
      </c>
      <c r="C41" s="14">
        <v>0</v>
      </c>
      <c r="D41" s="151">
        <v>0</v>
      </c>
      <c r="E41" s="15">
        <v>0</v>
      </c>
      <c r="F41" s="136">
        <v>47</v>
      </c>
      <c r="G41" s="137">
        <v>2</v>
      </c>
      <c r="H41" s="137">
        <v>0</v>
      </c>
      <c r="I41" s="94">
        <f t="shared" si="4"/>
        <v>49</v>
      </c>
      <c r="J41" s="18">
        <v>1</v>
      </c>
      <c r="K41" s="140">
        <v>0</v>
      </c>
      <c r="L41" s="158">
        <v>0</v>
      </c>
      <c r="M41" s="18">
        <f t="shared" si="5"/>
        <v>1</v>
      </c>
      <c r="N41" s="147">
        <f t="shared" si="0"/>
        <v>48</v>
      </c>
      <c r="O41" s="154">
        <f t="shared" si="1"/>
        <v>2</v>
      </c>
      <c r="P41" s="145">
        <f t="shared" si="2"/>
        <v>0</v>
      </c>
      <c r="Q41" s="145">
        <f t="shared" si="3"/>
        <v>50</v>
      </c>
    </row>
    <row r="42" spans="1:17" x14ac:dyDescent="0.25">
      <c r="A42" s="20" t="s">
        <v>70</v>
      </c>
      <c r="B42" s="14">
        <v>0</v>
      </c>
      <c r="C42" s="14">
        <v>0</v>
      </c>
      <c r="D42" s="151">
        <v>0</v>
      </c>
      <c r="E42" s="15">
        <v>0</v>
      </c>
      <c r="F42" s="136">
        <v>5</v>
      </c>
      <c r="G42" s="137">
        <v>0</v>
      </c>
      <c r="H42" s="137">
        <v>0</v>
      </c>
      <c r="I42" s="94">
        <f t="shared" si="4"/>
        <v>5</v>
      </c>
      <c r="J42" s="18">
        <v>0</v>
      </c>
      <c r="K42" s="140">
        <v>0</v>
      </c>
      <c r="L42" s="158">
        <v>0</v>
      </c>
      <c r="M42" s="18">
        <f t="shared" si="5"/>
        <v>0</v>
      </c>
      <c r="N42" s="147">
        <f t="shared" si="0"/>
        <v>5</v>
      </c>
      <c r="O42" s="154">
        <f t="shared" si="1"/>
        <v>0</v>
      </c>
      <c r="P42" s="145">
        <f t="shared" si="2"/>
        <v>0</v>
      </c>
      <c r="Q42" s="145">
        <f t="shared" si="3"/>
        <v>5</v>
      </c>
    </row>
    <row r="43" spans="1:17" x14ac:dyDescent="0.25">
      <c r="A43" s="20" t="s">
        <v>11</v>
      </c>
      <c r="B43" s="14">
        <v>0</v>
      </c>
      <c r="C43" s="14">
        <v>0</v>
      </c>
      <c r="D43" s="151">
        <v>0</v>
      </c>
      <c r="E43" s="15">
        <v>0</v>
      </c>
      <c r="F43" s="136">
        <v>6</v>
      </c>
      <c r="G43" s="137">
        <v>5</v>
      </c>
      <c r="H43" s="137">
        <v>0</v>
      </c>
      <c r="I43" s="94">
        <f t="shared" si="4"/>
        <v>11</v>
      </c>
      <c r="J43" s="18">
        <v>1</v>
      </c>
      <c r="K43" s="140">
        <v>0</v>
      </c>
      <c r="L43" s="158">
        <v>0</v>
      </c>
      <c r="M43" s="18">
        <f t="shared" si="5"/>
        <v>1</v>
      </c>
      <c r="N43" s="147">
        <f t="shared" si="0"/>
        <v>7</v>
      </c>
      <c r="O43" s="154">
        <f t="shared" si="1"/>
        <v>5</v>
      </c>
      <c r="P43" s="145">
        <f t="shared" si="2"/>
        <v>0</v>
      </c>
      <c r="Q43" s="145">
        <f t="shared" si="3"/>
        <v>12</v>
      </c>
    </row>
    <row r="44" spans="1:17" x14ac:dyDescent="0.25">
      <c r="A44" s="20" t="s">
        <v>168</v>
      </c>
      <c r="B44" s="14">
        <v>0</v>
      </c>
      <c r="C44" s="14">
        <v>0</v>
      </c>
      <c r="D44" s="151">
        <v>0</v>
      </c>
      <c r="E44" s="15">
        <v>0</v>
      </c>
      <c r="F44" s="136">
        <v>1</v>
      </c>
      <c r="G44" s="137">
        <v>0</v>
      </c>
      <c r="H44" s="137">
        <v>0</v>
      </c>
      <c r="I44" s="94">
        <f t="shared" si="4"/>
        <v>1</v>
      </c>
      <c r="J44" s="18">
        <v>0</v>
      </c>
      <c r="K44" s="140">
        <v>0</v>
      </c>
      <c r="L44" s="158">
        <v>0</v>
      </c>
      <c r="M44" s="18">
        <f t="shared" si="5"/>
        <v>0</v>
      </c>
      <c r="N44" s="147">
        <f t="shared" si="0"/>
        <v>1</v>
      </c>
      <c r="O44" s="154">
        <f t="shared" si="1"/>
        <v>0</v>
      </c>
      <c r="P44" s="145">
        <f t="shared" si="2"/>
        <v>0</v>
      </c>
      <c r="Q44" s="145">
        <f t="shared" si="3"/>
        <v>1</v>
      </c>
    </row>
    <row r="45" spans="1:17" x14ac:dyDescent="0.25">
      <c r="A45" s="20" t="s">
        <v>25</v>
      </c>
      <c r="B45" s="14">
        <v>0</v>
      </c>
      <c r="C45" s="14">
        <v>0</v>
      </c>
      <c r="D45" s="151">
        <v>0</v>
      </c>
      <c r="E45" s="15">
        <v>0</v>
      </c>
      <c r="F45" s="136">
        <v>28</v>
      </c>
      <c r="G45" s="137">
        <v>23</v>
      </c>
      <c r="H45" s="137">
        <v>0</v>
      </c>
      <c r="I45" s="94">
        <f t="shared" si="4"/>
        <v>51</v>
      </c>
      <c r="J45" s="18">
        <v>1</v>
      </c>
      <c r="K45" s="140">
        <v>3</v>
      </c>
      <c r="L45" s="158">
        <v>0</v>
      </c>
      <c r="M45" s="18">
        <f t="shared" si="5"/>
        <v>4</v>
      </c>
      <c r="N45" s="147">
        <f t="shared" si="0"/>
        <v>29</v>
      </c>
      <c r="O45" s="154">
        <f t="shared" si="1"/>
        <v>26</v>
      </c>
      <c r="P45" s="145">
        <f t="shared" si="2"/>
        <v>0</v>
      </c>
      <c r="Q45" s="145">
        <f t="shared" si="3"/>
        <v>55</v>
      </c>
    </row>
    <row r="46" spans="1:17" x14ac:dyDescent="0.25">
      <c r="A46" s="20" t="s">
        <v>52</v>
      </c>
      <c r="B46" s="14">
        <v>0</v>
      </c>
      <c r="C46" s="14">
        <v>0</v>
      </c>
      <c r="D46" s="151">
        <v>0</v>
      </c>
      <c r="E46" s="15">
        <v>0</v>
      </c>
      <c r="F46" s="136">
        <v>1</v>
      </c>
      <c r="G46" s="137">
        <v>0</v>
      </c>
      <c r="H46" s="137">
        <v>0</v>
      </c>
      <c r="I46" s="94">
        <f t="shared" si="4"/>
        <v>1</v>
      </c>
      <c r="J46" s="18">
        <v>0</v>
      </c>
      <c r="K46" s="140">
        <v>0</v>
      </c>
      <c r="L46" s="158">
        <v>0</v>
      </c>
      <c r="M46" s="18">
        <f t="shared" si="5"/>
        <v>0</v>
      </c>
      <c r="N46" s="147">
        <f t="shared" si="0"/>
        <v>1</v>
      </c>
      <c r="O46" s="154">
        <f t="shared" si="1"/>
        <v>0</v>
      </c>
      <c r="P46" s="145">
        <f t="shared" si="2"/>
        <v>0</v>
      </c>
      <c r="Q46" s="145">
        <f t="shared" si="3"/>
        <v>1</v>
      </c>
    </row>
    <row r="47" spans="1:17" x14ac:dyDescent="0.25">
      <c r="A47" s="20" t="s">
        <v>128</v>
      </c>
      <c r="B47" s="14">
        <v>0</v>
      </c>
      <c r="C47" s="14">
        <v>0</v>
      </c>
      <c r="D47" s="151">
        <v>0</v>
      </c>
      <c r="E47" s="15">
        <v>0</v>
      </c>
      <c r="F47" s="136">
        <v>1</v>
      </c>
      <c r="G47" s="137">
        <v>0</v>
      </c>
      <c r="H47" s="137">
        <v>0</v>
      </c>
      <c r="I47" s="94">
        <f t="shared" si="4"/>
        <v>1</v>
      </c>
      <c r="J47" s="18">
        <v>0</v>
      </c>
      <c r="K47" s="140">
        <v>0</v>
      </c>
      <c r="L47" s="158">
        <v>0</v>
      </c>
      <c r="M47" s="18">
        <f t="shared" si="5"/>
        <v>0</v>
      </c>
      <c r="N47" s="147">
        <f t="shared" si="0"/>
        <v>1</v>
      </c>
      <c r="O47" s="154">
        <f t="shared" si="1"/>
        <v>0</v>
      </c>
      <c r="P47" s="145">
        <f t="shared" si="2"/>
        <v>0</v>
      </c>
      <c r="Q47" s="145">
        <f t="shared" si="3"/>
        <v>1</v>
      </c>
    </row>
    <row r="48" spans="1:17" x14ac:dyDescent="0.25">
      <c r="A48" s="20" t="s">
        <v>9</v>
      </c>
      <c r="B48" s="14">
        <v>0</v>
      </c>
      <c r="C48" s="14">
        <v>0</v>
      </c>
      <c r="D48" s="151">
        <v>0</v>
      </c>
      <c r="E48" s="15">
        <v>0</v>
      </c>
      <c r="F48" s="136">
        <v>1</v>
      </c>
      <c r="G48" s="137">
        <v>0</v>
      </c>
      <c r="H48" s="137">
        <v>0</v>
      </c>
      <c r="I48" s="94">
        <f t="shared" si="4"/>
        <v>1</v>
      </c>
      <c r="J48" s="18">
        <v>0</v>
      </c>
      <c r="K48" s="140">
        <v>0</v>
      </c>
      <c r="L48" s="158">
        <v>0</v>
      </c>
      <c r="M48" s="18">
        <f t="shared" si="5"/>
        <v>0</v>
      </c>
      <c r="N48" s="147">
        <f t="shared" si="0"/>
        <v>1</v>
      </c>
      <c r="O48" s="154">
        <f t="shared" si="1"/>
        <v>0</v>
      </c>
      <c r="P48" s="145">
        <f t="shared" si="2"/>
        <v>0</v>
      </c>
      <c r="Q48" s="145">
        <f t="shared" si="3"/>
        <v>1</v>
      </c>
    </row>
    <row r="49" spans="1:17" x14ac:dyDescent="0.25">
      <c r="A49" s="20" t="s">
        <v>61</v>
      </c>
      <c r="B49" s="14">
        <v>0</v>
      </c>
      <c r="C49" s="14">
        <v>0</v>
      </c>
      <c r="D49" s="151">
        <v>0</v>
      </c>
      <c r="E49" s="15">
        <v>0</v>
      </c>
      <c r="F49" s="136">
        <v>1</v>
      </c>
      <c r="G49" s="137">
        <v>0</v>
      </c>
      <c r="H49" s="137">
        <v>0</v>
      </c>
      <c r="I49" s="94">
        <f t="shared" si="4"/>
        <v>1</v>
      </c>
      <c r="J49" s="18">
        <v>0</v>
      </c>
      <c r="K49" s="140">
        <v>0</v>
      </c>
      <c r="L49" s="158">
        <v>0</v>
      </c>
      <c r="M49" s="18">
        <f t="shared" si="5"/>
        <v>0</v>
      </c>
      <c r="N49" s="147">
        <f t="shared" si="0"/>
        <v>1</v>
      </c>
      <c r="O49" s="154">
        <f t="shared" si="1"/>
        <v>0</v>
      </c>
      <c r="P49" s="145">
        <f t="shared" si="2"/>
        <v>0</v>
      </c>
      <c r="Q49" s="145">
        <f t="shared" si="3"/>
        <v>1</v>
      </c>
    </row>
    <row r="50" spans="1:17" x14ac:dyDescent="0.25">
      <c r="A50" s="20" t="s">
        <v>160</v>
      </c>
      <c r="B50" s="14">
        <v>0</v>
      </c>
      <c r="C50" s="14">
        <v>0</v>
      </c>
      <c r="D50" s="151">
        <v>0</v>
      </c>
      <c r="E50" s="15">
        <v>0</v>
      </c>
      <c r="F50" s="136">
        <v>13</v>
      </c>
      <c r="G50" s="137">
        <v>1</v>
      </c>
      <c r="H50" s="137">
        <v>0</v>
      </c>
      <c r="I50" s="94">
        <f t="shared" si="4"/>
        <v>14</v>
      </c>
      <c r="J50" s="18">
        <v>2</v>
      </c>
      <c r="K50" s="140">
        <v>0</v>
      </c>
      <c r="L50" s="158">
        <v>0</v>
      </c>
      <c r="M50" s="18">
        <f t="shared" si="5"/>
        <v>2</v>
      </c>
      <c r="N50" s="147">
        <f t="shared" si="0"/>
        <v>15</v>
      </c>
      <c r="O50" s="154">
        <f t="shared" si="1"/>
        <v>1</v>
      </c>
      <c r="P50" s="145">
        <f t="shared" si="2"/>
        <v>0</v>
      </c>
      <c r="Q50" s="145">
        <f t="shared" si="3"/>
        <v>16</v>
      </c>
    </row>
    <row r="51" spans="1:17" x14ac:dyDescent="0.25">
      <c r="A51" s="20" t="s">
        <v>41</v>
      </c>
      <c r="B51" s="14">
        <v>0</v>
      </c>
      <c r="C51" s="14">
        <v>0</v>
      </c>
      <c r="D51" s="151">
        <v>0</v>
      </c>
      <c r="E51" s="15">
        <v>0</v>
      </c>
      <c r="F51" s="136">
        <v>2</v>
      </c>
      <c r="G51" s="137">
        <v>0</v>
      </c>
      <c r="H51" s="137">
        <v>0</v>
      </c>
      <c r="I51" s="94">
        <f t="shared" si="4"/>
        <v>2</v>
      </c>
      <c r="J51" s="18">
        <v>0</v>
      </c>
      <c r="K51" s="140">
        <v>0</v>
      </c>
      <c r="L51" s="158">
        <v>0</v>
      </c>
      <c r="M51" s="18">
        <f t="shared" si="5"/>
        <v>0</v>
      </c>
      <c r="N51" s="147">
        <f t="shared" si="0"/>
        <v>2</v>
      </c>
      <c r="O51" s="154">
        <f t="shared" si="1"/>
        <v>0</v>
      </c>
      <c r="P51" s="145">
        <f t="shared" si="2"/>
        <v>0</v>
      </c>
      <c r="Q51" s="145">
        <f t="shared" si="3"/>
        <v>2</v>
      </c>
    </row>
    <row r="52" spans="1:17" x14ac:dyDescent="0.25">
      <c r="A52" s="20" t="s">
        <v>46</v>
      </c>
      <c r="B52" s="14">
        <v>0</v>
      </c>
      <c r="C52" s="14">
        <v>0</v>
      </c>
      <c r="D52" s="151">
        <v>0</v>
      </c>
      <c r="E52" s="15">
        <v>0</v>
      </c>
      <c r="F52" s="136">
        <v>5</v>
      </c>
      <c r="G52" s="137">
        <v>0</v>
      </c>
      <c r="H52" s="137">
        <v>0</v>
      </c>
      <c r="I52" s="94">
        <f t="shared" si="4"/>
        <v>5</v>
      </c>
      <c r="J52" s="18">
        <v>0</v>
      </c>
      <c r="K52" s="140">
        <v>0</v>
      </c>
      <c r="L52" s="158">
        <v>0</v>
      </c>
      <c r="M52" s="18">
        <f t="shared" si="5"/>
        <v>0</v>
      </c>
      <c r="N52" s="147">
        <f t="shared" si="0"/>
        <v>5</v>
      </c>
      <c r="O52" s="154">
        <f t="shared" si="1"/>
        <v>0</v>
      </c>
      <c r="P52" s="145">
        <f t="shared" si="2"/>
        <v>0</v>
      </c>
      <c r="Q52" s="145">
        <f t="shared" si="3"/>
        <v>5</v>
      </c>
    </row>
    <row r="53" spans="1:17" x14ac:dyDescent="0.25">
      <c r="A53" s="20" t="s">
        <v>2</v>
      </c>
      <c r="B53" s="14">
        <v>0</v>
      </c>
      <c r="C53" s="14">
        <v>0</v>
      </c>
      <c r="D53" s="151">
        <v>0</v>
      </c>
      <c r="E53" s="15">
        <v>0</v>
      </c>
      <c r="F53" s="136">
        <v>2</v>
      </c>
      <c r="G53" s="137">
        <v>0</v>
      </c>
      <c r="H53" s="137">
        <v>0</v>
      </c>
      <c r="I53" s="94">
        <f t="shared" si="4"/>
        <v>2</v>
      </c>
      <c r="J53" s="18">
        <v>0</v>
      </c>
      <c r="K53" s="140">
        <v>0</v>
      </c>
      <c r="L53" s="158">
        <v>0</v>
      </c>
      <c r="M53" s="18">
        <f t="shared" si="5"/>
        <v>0</v>
      </c>
      <c r="N53" s="147">
        <f t="shared" ref="N53:N86" si="6">B53+F53+J53</f>
        <v>2</v>
      </c>
      <c r="O53" s="154">
        <f t="shared" ref="O53:O86" si="7">C53+G53+K53</f>
        <v>0</v>
      </c>
      <c r="P53" s="145">
        <f t="shared" ref="P53:P86" si="8">D53+H53+L53</f>
        <v>0</v>
      </c>
      <c r="Q53" s="145">
        <f t="shared" ref="Q53:Q86" si="9">E53+I53+M53</f>
        <v>2</v>
      </c>
    </row>
    <row r="54" spans="1:17" x14ac:dyDescent="0.25">
      <c r="A54" s="20" t="s">
        <v>40</v>
      </c>
      <c r="B54" s="14">
        <v>0</v>
      </c>
      <c r="C54" s="14">
        <v>0</v>
      </c>
      <c r="D54" s="151">
        <v>0</v>
      </c>
      <c r="E54" s="15">
        <v>0</v>
      </c>
      <c r="F54" s="136">
        <v>3</v>
      </c>
      <c r="G54" s="137">
        <v>2</v>
      </c>
      <c r="H54" s="137">
        <v>0</v>
      </c>
      <c r="I54" s="94">
        <f t="shared" si="4"/>
        <v>5</v>
      </c>
      <c r="J54" s="18">
        <v>0</v>
      </c>
      <c r="K54" s="140">
        <v>0</v>
      </c>
      <c r="L54" s="158">
        <v>0</v>
      </c>
      <c r="M54" s="18">
        <f t="shared" si="5"/>
        <v>0</v>
      </c>
      <c r="N54" s="147">
        <f t="shared" si="6"/>
        <v>3</v>
      </c>
      <c r="O54" s="154">
        <f t="shared" si="7"/>
        <v>2</v>
      </c>
      <c r="P54" s="145">
        <f t="shared" si="8"/>
        <v>0</v>
      </c>
      <c r="Q54" s="145">
        <f t="shared" si="9"/>
        <v>5</v>
      </c>
    </row>
    <row r="55" spans="1:17" x14ac:dyDescent="0.25">
      <c r="A55" s="20" t="s">
        <v>169</v>
      </c>
      <c r="B55" s="14">
        <v>0</v>
      </c>
      <c r="C55" s="14">
        <v>0</v>
      </c>
      <c r="D55" s="151">
        <v>0</v>
      </c>
      <c r="E55" s="15">
        <v>0</v>
      </c>
      <c r="F55" s="136">
        <v>1</v>
      </c>
      <c r="G55" s="137">
        <v>0</v>
      </c>
      <c r="H55" s="137">
        <v>0</v>
      </c>
      <c r="I55" s="94">
        <f t="shared" si="4"/>
        <v>1</v>
      </c>
      <c r="J55" s="18">
        <v>0</v>
      </c>
      <c r="K55" s="140">
        <v>0</v>
      </c>
      <c r="L55" s="158">
        <v>0</v>
      </c>
      <c r="M55" s="18">
        <f t="shared" si="5"/>
        <v>0</v>
      </c>
      <c r="N55" s="147">
        <f t="shared" si="6"/>
        <v>1</v>
      </c>
      <c r="O55" s="154">
        <f t="shared" si="7"/>
        <v>0</v>
      </c>
      <c r="P55" s="145">
        <f t="shared" si="8"/>
        <v>0</v>
      </c>
      <c r="Q55" s="145">
        <f t="shared" si="9"/>
        <v>1</v>
      </c>
    </row>
    <row r="56" spans="1:17" x14ac:dyDescent="0.25">
      <c r="A56" s="20" t="s">
        <v>73</v>
      </c>
      <c r="B56" s="14">
        <v>0</v>
      </c>
      <c r="C56" s="14">
        <v>0</v>
      </c>
      <c r="D56" s="151">
        <v>0</v>
      </c>
      <c r="E56" s="15">
        <v>0</v>
      </c>
      <c r="F56" s="136">
        <v>1</v>
      </c>
      <c r="G56" s="137">
        <v>0</v>
      </c>
      <c r="H56" s="137">
        <v>0</v>
      </c>
      <c r="I56" s="94">
        <f t="shared" si="4"/>
        <v>1</v>
      </c>
      <c r="J56" s="18">
        <v>0</v>
      </c>
      <c r="K56" s="140">
        <v>0</v>
      </c>
      <c r="L56" s="158">
        <v>0</v>
      </c>
      <c r="M56" s="18">
        <f t="shared" si="5"/>
        <v>0</v>
      </c>
      <c r="N56" s="147">
        <f t="shared" si="6"/>
        <v>1</v>
      </c>
      <c r="O56" s="154">
        <f t="shared" si="7"/>
        <v>0</v>
      </c>
      <c r="P56" s="145">
        <f t="shared" si="8"/>
        <v>0</v>
      </c>
      <c r="Q56" s="145">
        <f t="shared" si="9"/>
        <v>1</v>
      </c>
    </row>
    <row r="57" spans="1:17" x14ac:dyDescent="0.25">
      <c r="A57" s="20" t="s">
        <v>6</v>
      </c>
      <c r="B57" s="14">
        <v>0</v>
      </c>
      <c r="C57" s="14">
        <v>0</v>
      </c>
      <c r="D57" s="151">
        <v>0</v>
      </c>
      <c r="E57" s="15">
        <v>0</v>
      </c>
      <c r="F57" s="136">
        <v>136</v>
      </c>
      <c r="G57" s="137">
        <v>51</v>
      </c>
      <c r="H57" s="137">
        <v>0</v>
      </c>
      <c r="I57" s="94">
        <f t="shared" si="4"/>
        <v>187</v>
      </c>
      <c r="J57" s="18">
        <v>5</v>
      </c>
      <c r="K57" s="140">
        <v>1</v>
      </c>
      <c r="L57" s="158">
        <v>0</v>
      </c>
      <c r="M57" s="18">
        <f t="shared" si="5"/>
        <v>6</v>
      </c>
      <c r="N57" s="147">
        <f t="shared" si="6"/>
        <v>141</v>
      </c>
      <c r="O57" s="154">
        <f t="shared" si="7"/>
        <v>52</v>
      </c>
      <c r="P57" s="145">
        <f t="shared" si="8"/>
        <v>0</v>
      </c>
      <c r="Q57" s="145">
        <f t="shared" si="9"/>
        <v>193</v>
      </c>
    </row>
    <row r="58" spans="1:17" x14ac:dyDescent="0.25">
      <c r="A58" s="20" t="s">
        <v>19</v>
      </c>
      <c r="B58" s="14">
        <v>0</v>
      </c>
      <c r="C58" s="14">
        <v>0</v>
      </c>
      <c r="D58" s="151">
        <v>0</v>
      </c>
      <c r="E58" s="15">
        <v>0</v>
      </c>
      <c r="F58" s="136">
        <v>5</v>
      </c>
      <c r="G58" s="137">
        <v>1</v>
      </c>
      <c r="H58" s="137">
        <v>0</v>
      </c>
      <c r="I58" s="94">
        <f t="shared" si="4"/>
        <v>6</v>
      </c>
      <c r="J58" s="18">
        <v>0</v>
      </c>
      <c r="K58" s="140">
        <v>0</v>
      </c>
      <c r="L58" s="158">
        <v>0</v>
      </c>
      <c r="M58" s="18">
        <f t="shared" si="5"/>
        <v>0</v>
      </c>
      <c r="N58" s="147">
        <f t="shared" si="6"/>
        <v>5</v>
      </c>
      <c r="O58" s="154">
        <f t="shared" si="7"/>
        <v>1</v>
      </c>
      <c r="P58" s="145">
        <f t="shared" si="8"/>
        <v>0</v>
      </c>
      <c r="Q58" s="145">
        <f t="shared" si="9"/>
        <v>6</v>
      </c>
    </row>
    <row r="59" spans="1:17" x14ac:dyDescent="0.25">
      <c r="A59" s="20" t="s">
        <v>55</v>
      </c>
      <c r="B59" s="14">
        <v>0</v>
      </c>
      <c r="C59" s="14">
        <v>0</v>
      </c>
      <c r="D59" s="151">
        <v>0</v>
      </c>
      <c r="E59" s="15">
        <v>0</v>
      </c>
      <c r="F59" s="136">
        <v>5</v>
      </c>
      <c r="G59" s="137">
        <v>1</v>
      </c>
      <c r="H59" s="137">
        <v>0</v>
      </c>
      <c r="I59" s="94">
        <f t="shared" si="4"/>
        <v>6</v>
      </c>
      <c r="J59" s="18">
        <v>0</v>
      </c>
      <c r="K59" s="140">
        <v>3</v>
      </c>
      <c r="L59" s="158">
        <v>0</v>
      </c>
      <c r="M59" s="18">
        <f t="shared" si="5"/>
        <v>3</v>
      </c>
      <c r="N59" s="147">
        <f t="shared" si="6"/>
        <v>5</v>
      </c>
      <c r="O59" s="154">
        <f t="shared" si="7"/>
        <v>4</v>
      </c>
      <c r="P59" s="145">
        <f t="shared" si="8"/>
        <v>0</v>
      </c>
      <c r="Q59" s="145">
        <f t="shared" si="9"/>
        <v>9</v>
      </c>
    </row>
    <row r="60" spans="1:17" x14ac:dyDescent="0.25">
      <c r="A60" s="20" t="s">
        <v>36</v>
      </c>
      <c r="B60" s="14">
        <v>0</v>
      </c>
      <c r="C60" s="14">
        <v>0</v>
      </c>
      <c r="D60" s="151">
        <v>0</v>
      </c>
      <c r="E60" s="15">
        <v>0</v>
      </c>
      <c r="F60" s="136">
        <v>34</v>
      </c>
      <c r="G60" s="137">
        <v>13</v>
      </c>
      <c r="H60" s="137">
        <v>0</v>
      </c>
      <c r="I60" s="94">
        <f t="shared" si="4"/>
        <v>47</v>
      </c>
      <c r="J60" s="18">
        <v>2</v>
      </c>
      <c r="K60" s="140">
        <v>0</v>
      </c>
      <c r="L60" s="158">
        <v>0</v>
      </c>
      <c r="M60" s="18">
        <f t="shared" si="5"/>
        <v>2</v>
      </c>
      <c r="N60" s="147">
        <f t="shared" si="6"/>
        <v>36</v>
      </c>
      <c r="O60" s="154">
        <f t="shared" si="7"/>
        <v>13</v>
      </c>
      <c r="P60" s="145">
        <f t="shared" si="8"/>
        <v>0</v>
      </c>
      <c r="Q60" s="145">
        <f t="shared" si="9"/>
        <v>49</v>
      </c>
    </row>
    <row r="61" spans="1:17" ht="14.25" customHeight="1" x14ac:dyDescent="0.25">
      <c r="A61" s="20" t="s">
        <v>132</v>
      </c>
      <c r="B61" s="14">
        <v>0</v>
      </c>
      <c r="C61" s="14">
        <v>0</v>
      </c>
      <c r="D61" s="151">
        <v>0</v>
      </c>
      <c r="E61" s="15">
        <v>0</v>
      </c>
      <c r="F61" s="136">
        <v>2</v>
      </c>
      <c r="G61" s="137">
        <v>1</v>
      </c>
      <c r="H61" s="137">
        <v>0</v>
      </c>
      <c r="I61" s="94">
        <f t="shared" si="4"/>
        <v>3</v>
      </c>
      <c r="J61" s="18">
        <v>0</v>
      </c>
      <c r="K61" s="140">
        <v>0</v>
      </c>
      <c r="L61" s="158">
        <v>0</v>
      </c>
      <c r="M61" s="18">
        <f t="shared" si="5"/>
        <v>0</v>
      </c>
      <c r="N61" s="147">
        <f t="shared" si="6"/>
        <v>2</v>
      </c>
      <c r="O61" s="154">
        <f t="shared" si="7"/>
        <v>1</v>
      </c>
      <c r="P61" s="145">
        <f t="shared" si="8"/>
        <v>0</v>
      </c>
      <c r="Q61" s="145">
        <f t="shared" si="9"/>
        <v>3</v>
      </c>
    </row>
    <row r="62" spans="1:17" ht="14.25" customHeight="1" x14ac:dyDescent="0.25">
      <c r="A62" s="20" t="s">
        <v>7</v>
      </c>
      <c r="B62" s="14">
        <v>0</v>
      </c>
      <c r="C62" s="14">
        <v>0</v>
      </c>
      <c r="D62" s="151">
        <v>0</v>
      </c>
      <c r="E62" s="15">
        <v>0</v>
      </c>
      <c r="F62" s="136">
        <v>1</v>
      </c>
      <c r="G62" s="137">
        <v>1</v>
      </c>
      <c r="H62" s="137">
        <v>0</v>
      </c>
      <c r="I62" s="94">
        <f t="shared" si="4"/>
        <v>2</v>
      </c>
      <c r="J62" s="18">
        <v>0</v>
      </c>
      <c r="K62" s="140">
        <v>0</v>
      </c>
      <c r="L62" s="158">
        <v>0</v>
      </c>
      <c r="M62" s="18">
        <f t="shared" si="5"/>
        <v>0</v>
      </c>
      <c r="N62" s="147">
        <f t="shared" si="6"/>
        <v>1</v>
      </c>
      <c r="O62" s="154">
        <f t="shared" si="7"/>
        <v>1</v>
      </c>
      <c r="P62" s="145">
        <f t="shared" si="8"/>
        <v>0</v>
      </c>
      <c r="Q62" s="145">
        <f t="shared" si="9"/>
        <v>2</v>
      </c>
    </row>
    <row r="63" spans="1:17" x14ac:dyDescent="0.25">
      <c r="A63" s="20" t="s">
        <v>151</v>
      </c>
      <c r="B63" s="14">
        <v>0</v>
      </c>
      <c r="C63" s="14">
        <v>0</v>
      </c>
      <c r="D63" s="151">
        <v>0</v>
      </c>
      <c r="E63" s="15">
        <v>0</v>
      </c>
      <c r="F63" s="136">
        <v>1</v>
      </c>
      <c r="G63" s="137">
        <v>0</v>
      </c>
      <c r="H63" s="137">
        <v>0</v>
      </c>
      <c r="I63" s="94">
        <f t="shared" si="4"/>
        <v>1</v>
      </c>
      <c r="J63" s="18">
        <v>0</v>
      </c>
      <c r="K63" s="140">
        <v>0</v>
      </c>
      <c r="L63" s="158">
        <v>0</v>
      </c>
      <c r="M63" s="18">
        <f t="shared" si="5"/>
        <v>0</v>
      </c>
      <c r="N63" s="147">
        <f t="shared" si="6"/>
        <v>1</v>
      </c>
      <c r="O63" s="154">
        <f t="shared" si="7"/>
        <v>0</v>
      </c>
      <c r="P63" s="145">
        <f t="shared" si="8"/>
        <v>0</v>
      </c>
      <c r="Q63" s="145">
        <f t="shared" si="9"/>
        <v>1</v>
      </c>
    </row>
    <row r="64" spans="1:17" x14ac:dyDescent="0.25">
      <c r="A64" s="20" t="s">
        <v>83</v>
      </c>
      <c r="B64" s="14">
        <v>0</v>
      </c>
      <c r="C64" s="14">
        <v>0</v>
      </c>
      <c r="D64" s="151">
        <v>0</v>
      </c>
      <c r="E64" s="15">
        <v>0</v>
      </c>
      <c r="F64" s="136">
        <v>0</v>
      </c>
      <c r="G64" s="137">
        <v>0</v>
      </c>
      <c r="H64" s="137">
        <v>0</v>
      </c>
      <c r="I64" s="94">
        <f t="shared" si="4"/>
        <v>0</v>
      </c>
      <c r="J64" s="18">
        <v>0</v>
      </c>
      <c r="K64" s="140">
        <v>0</v>
      </c>
      <c r="L64" s="158">
        <v>0</v>
      </c>
      <c r="M64" s="18">
        <f t="shared" si="5"/>
        <v>0</v>
      </c>
      <c r="N64" s="147">
        <f t="shared" si="6"/>
        <v>0</v>
      </c>
      <c r="O64" s="154">
        <f t="shared" si="7"/>
        <v>0</v>
      </c>
      <c r="P64" s="145">
        <f t="shared" si="8"/>
        <v>0</v>
      </c>
      <c r="Q64" s="145">
        <f t="shared" si="9"/>
        <v>0</v>
      </c>
    </row>
    <row r="65" spans="1:17" x14ac:dyDescent="0.25">
      <c r="A65" s="20" t="s">
        <v>20</v>
      </c>
      <c r="B65" s="14">
        <v>0</v>
      </c>
      <c r="C65" s="14">
        <v>0</v>
      </c>
      <c r="D65" s="151">
        <v>0</v>
      </c>
      <c r="E65" s="15">
        <v>0</v>
      </c>
      <c r="F65" s="136">
        <v>35</v>
      </c>
      <c r="G65" s="137">
        <v>2</v>
      </c>
      <c r="H65" s="137">
        <v>2</v>
      </c>
      <c r="I65" s="94">
        <f t="shared" si="4"/>
        <v>39</v>
      </c>
      <c r="J65" s="18">
        <v>33</v>
      </c>
      <c r="K65" s="140">
        <v>0</v>
      </c>
      <c r="L65" s="158">
        <v>0</v>
      </c>
      <c r="M65" s="18">
        <f t="shared" si="5"/>
        <v>33</v>
      </c>
      <c r="N65" s="147">
        <f t="shared" si="6"/>
        <v>68</v>
      </c>
      <c r="O65" s="154">
        <f t="shared" si="7"/>
        <v>2</v>
      </c>
      <c r="P65" s="145">
        <f t="shared" si="8"/>
        <v>2</v>
      </c>
      <c r="Q65" s="145">
        <f t="shared" si="9"/>
        <v>72</v>
      </c>
    </row>
    <row r="66" spans="1:17" x14ac:dyDescent="0.25">
      <c r="A66" s="20" t="s">
        <v>57</v>
      </c>
      <c r="B66" s="14">
        <v>0</v>
      </c>
      <c r="C66" s="14">
        <v>0</v>
      </c>
      <c r="D66" s="151">
        <v>0</v>
      </c>
      <c r="E66" s="15">
        <v>0</v>
      </c>
      <c r="F66" s="136">
        <v>6</v>
      </c>
      <c r="G66" s="137">
        <v>0</v>
      </c>
      <c r="H66" s="137">
        <v>0</v>
      </c>
      <c r="I66" s="94">
        <f t="shared" si="4"/>
        <v>6</v>
      </c>
      <c r="J66" s="18">
        <v>0</v>
      </c>
      <c r="K66" s="140">
        <v>0</v>
      </c>
      <c r="L66" s="158">
        <v>0</v>
      </c>
      <c r="M66" s="18">
        <f t="shared" si="5"/>
        <v>0</v>
      </c>
      <c r="N66" s="147">
        <f t="shared" si="6"/>
        <v>6</v>
      </c>
      <c r="O66" s="154">
        <f t="shared" si="7"/>
        <v>0</v>
      </c>
      <c r="P66" s="145">
        <f t="shared" si="8"/>
        <v>0</v>
      </c>
      <c r="Q66" s="145">
        <f t="shared" si="9"/>
        <v>6</v>
      </c>
    </row>
    <row r="67" spans="1:17" x14ac:dyDescent="0.25">
      <c r="A67" s="20" t="s">
        <v>152</v>
      </c>
      <c r="B67" s="14">
        <v>0</v>
      </c>
      <c r="C67" s="14">
        <v>0</v>
      </c>
      <c r="D67" s="151">
        <v>0</v>
      </c>
      <c r="E67" s="15">
        <v>0</v>
      </c>
      <c r="F67" s="136">
        <v>1</v>
      </c>
      <c r="G67" s="137">
        <v>2</v>
      </c>
      <c r="H67" s="137">
        <v>0</v>
      </c>
      <c r="I67" s="94">
        <f t="shared" si="4"/>
        <v>3</v>
      </c>
      <c r="J67" s="18">
        <v>0</v>
      </c>
      <c r="K67" s="140">
        <v>0</v>
      </c>
      <c r="L67" s="158">
        <v>0</v>
      </c>
      <c r="M67" s="18">
        <f t="shared" si="5"/>
        <v>0</v>
      </c>
      <c r="N67" s="147">
        <f t="shared" si="6"/>
        <v>1</v>
      </c>
      <c r="O67" s="154">
        <f t="shared" si="7"/>
        <v>2</v>
      </c>
      <c r="P67" s="145">
        <f t="shared" si="8"/>
        <v>0</v>
      </c>
      <c r="Q67" s="145">
        <f t="shared" si="9"/>
        <v>3</v>
      </c>
    </row>
    <row r="68" spans="1:17" x14ac:dyDescent="0.25">
      <c r="A68" s="20" t="s">
        <v>17</v>
      </c>
      <c r="B68" s="14">
        <v>0</v>
      </c>
      <c r="C68" s="14">
        <v>0</v>
      </c>
      <c r="D68" s="151">
        <v>0</v>
      </c>
      <c r="E68" s="15">
        <v>0</v>
      </c>
      <c r="F68" s="136">
        <v>0</v>
      </c>
      <c r="G68" s="137">
        <v>2</v>
      </c>
      <c r="H68" s="137">
        <v>0</v>
      </c>
      <c r="I68" s="94">
        <f t="shared" si="4"/>
        <v>2</v>
      </c>
      <c r="J68" s="18">
        <v>0</v>
      </c>
      <c r="K68" s="140">
        <v>0</v>
      </c>
      <c r="L68" s="158">
        <v>0</v>
      </c>
      <c r="M68" s="18">
        <f t="shared" si="5"/>
        <v>0</v>
      </c>
      <c r="N68" s="147">
        <f t="shared" si="6"/>
        <v>0</v>
      </c>
      <c r="O68" s="154">
        <f t="shared" si="7"/>
        <v>2</v>
      </c>
      <c r="P68" s="145">
        <f t="shared" si="8"/>
        <v>0</v>
      </c>
      <c r="Q68" s="145">
        <f t="shared" si="9"/>
        <v>2</v>
      </c>
    </row>
    <row r="69" spans="1:17" x14ac:dyDescent="0.25">
      <c r="A69" s="20" t="s">
        <v>74</v>
      </c>
      <c r="B69" s="14">
        <v>0</v>
      </c>
      <c r="C69" s="14">
        <v>0</v>
      </c>
      <c r="D69" s="151">
        <v>0</v>
      </c>
      <c r="E69" s="15">
        <v>0</v>
      </c>
      <c r="F69" s="136">
        <v>55</v>
      </c>
      <c r="G69" s="137">
        <v>0</v>
      </c>
      <c r="H69" s="137">
        <v>0</v>
      </c>
      <c r="I69" s="94">
        <f t="shared" si="4"/>
        <v>55</v>
      </c>
      <c r="J69" s="18">
        <v>0</v>
      </c>
      <c r="K69" s="140">
        <v>0</v>
      </c>
      <c r="L69" s="158">
        <v>0</v>
      </c>
      <c r="M69" s="18">
        <f t="shared" si="5"/>
        <v>0</v>
      </c>
      <c r="N69" s="147">
        <f t="shared" si="6"/>
        <v>55</v>
      </c>
      <c r="O69" s="154">
        <f t="shared" si="7"/>
        <v>0</v>
      </c>
      <c r="P69" s="145">
        <f t="shared" si="8"/>
        <v>0</v>
      </c>
      <c r="Q69" s="145">
        <f t="shared" si="9"/>
        <v>55</v>
      </c>
    </row>
    <row r="70" spans="1:17" x14ac:dyDescent="0.25">
      <c r="A70" s="20" t="s">
        <v>8</v>
      </c>
      <c r="B70" s="14">
        <v>0</v>
      </c>
      <c r="C70" s="14">
        <v>1</v>
      </c>
      <c r="D70" s="151">
        <v>0</v>
      </c>
      <c r="E70" s="15">
        <v>1</v>
      </c>
      <c r="F70" s="136">
        <v>48</v>
      </c>
      <c r="G70" s="137">
        <v>14</v>
      </c>
      <c r="H70" s="137">
        <v>0</v>
      </c>
      <c r="I70" s="94">
        <f t="shared" si="4"/>
        <v>62</v>
      </c>
      <c r="J70" s="18">
        <v>0</v>
      </c>
      <c r="K70" s="140">
        <v>0</v>
      </c>
      <c r="L70" s="158">
        <v>0</v>
      </c>
      <c r="M70" s="18">
        <f t="shared" si="5"/>
        <v>0</v>
      </c>
      <c r="N70" s="147">
        <f t="shared" si="6"/>
        <v>48</v>
      </c>
      <c r="O70" s="154">
        <f t="shared" si="7"/>
        <v>15</v>
      </c>
      <c r="P70" s="145">
        <f t="shared" si="8"/>
        <v>0</v>
      </c>
      <c r="Q70" s="145">
        <f t="shared" si="9"/>
        <v>63</v>
      </c>
    </row>
    <row r="71" spans="1:17" x14ac:dyDescent="0.25">
      <c r="A71" s="20" t="s">
        <v>170</v>
      </c>
      <c r="B71" s="14">
        <v>1</v>
      </c>
      <c r="C71" s="14">
        <v>1</v>
      </c>
      <c r="D71" s="151">
        <v>0</v>
      </c>
      <c r="E71" s="15">
        <v>2</v>
      </c>
      <c r="F71" s="136">
        <v>7</v>
      </c>
      <c r="G71" s="137">
        <v>1</v>
      </c>
      <c r="H71" s="137">
        <v>0</v>
      </c>
      <c r="I71" s="94">
        <f t="shared" si="4"/>
        <v>8</v>
      </c>
      <c r="J71" s="18">
        <v>0</v>
      </c>
      <c r="K71" s="140">
        <v>0</v>
      </c>
      <c r="L71" s="158">
        <v>0</v>
      </c>
      <c r="M71" s="18">
        <f t="shared" si="5"/>
        <v>0</v>
      </c>
      <c r="N71" s="147">
        <f t="shared" si="6"/>
        <v>8</v>
      </c>
      <c r="O71" s="154">
        <f t="shared" si="7"/>
        <v>2</v>
      </c>
      <c r="P71" s="145">
        <f t="shared" si="8"/>
        <v>0</v>
      </c>
      <c r="Q71" s="145">
        <f t="shared" si="9"/>
        <v>10</v>
      </c>
    </row>
    <row r="72" spans="1:17" x14ac:dyDescent="0.25">
      <c r="A72" s="20" t="s">
        <v>154</v>
      </c>
      <c r="B72" s="14">
        <v>0</v>
      </c>
      <c r="C72" s="14">
        <v>0</v>
      </c>
      <c r="D72" s="151">
        <v>0</v>
      </c>
      <c r="E72" s="15">
        <v>0</v>
      </c>
      <c r="F72" s="136">
        <v>6</v>
      </c>
      <c r="G72" s="137">
        <v>5</v>
      </c>
      <c r="H72" s="137">
        <v>0</v>
      </c>
      <c r="I72" s="94">
        <f t="shared" si="4"/>
        <v>11</v>
      </c>
      <c r="J72" s="18">
        <v>0</v>
      </c>
      <c r="K72" s="140">
        <v>20</v>
      </c>
      <c r="L72" s="158">
        <v>0</v>
      </c>
      <c r="M72" s="18">
        <f t="shared" si="5"/>
        <v>20</v>
      </c>
      <c r="N72" s="147">
        <f t="shared" si="6"/>
        <v>6</v>
      </c>
      <c r="O72" s="154">
        <f t="shared" si="7"/>
        <v>25</v>
      </c>
      <c r="P72" s="145">
        <f t="shared" si="8"/>
        <v>0</v>
      </c>
      <c r="Q72" s="145">
        <f t="shared" si="9"/>
        <v>31</v>
      </c>
    </row>
    <row r="73" spans="1:17" s="138" customFormat="1" x14ac:dyDescent="0.25">
      <c r="A73" s="20" t="s">
        <v>56</v>
      </c>
      <c r="B73" s="14">
        <v>0</v>
      </c>
      <c r="C73" s="14">
        <v>0</v>
      </c>
      <c r="D73" s="151">
        <v>0</v>
      </c>
      <c r="E73" s="15">
        <v>0</v>
      </c>
      <c r="F73" s="136">
        <v>0</v>
      </c>
      <c r="G73" s="137">
        <v>0</v>
      </c>
      <c r="H73" s="137">
        <v>0</v>
      </c>
      <c r="I73" s="94">
        <f t="shared" ref="I73:I117" si="10">SUM(F73:H73)</f>
        <v>0</v>
      </c>
      <c r="J73" s="18">
        <v>1</v>
      </c>
      <c r="K73" s="140">
        <v>0</v>
      </c>
      <c r="L73" s="158">
        <v>0</v>
      </c>
      <c r="M73" s="18">
        <f t="shared" si="5"/>
        <v>1</v>
      </c>
      <c r="N73" s="147">
        <f t="shared" si="6"/>
        <v>1</v>
      </c>
      <c r="O73" s="154">
        <f t="shared" si="7"/>
        <v>0</v>
      </c>
      <c r="P73" s="145">
        <f t="shared" si="8"/>
        <v>0</v>
      </c>
      <c r="Q73" s="145">
        <f t="shared" si="9"/>
        <v>1</v>
      </c>
    </row>
    <row r="74" spans="1:17" x14ac:dyDescent="0.25">
      <c r="A74" s="20" t="s">
        <v>4</v>
      </c>
      <c r="B74" s="14">
        <v>0</v>
      </c>
      <c r="C74" s="14">
        <v>0</v>
      </c>
      <c r="D74" s="151">
        <v>0</v>
      </c>
      <c r="E74" s="15">
        <v>0</v>
      </c>
      <c r="F74" s="136">
        <v>3</v>
      </c>
      <c r="G74" s="137">
        <v>0</v>
      </c>
      <c r="H74" s="137">
        <v>0</v>
      </c>
      <c r="I74" s="94">
        <f t="shared" si="10"/>
        <v>3</v>
      </c>
      <c r="J74" s="18">
        <v>0</v>
      </c>
      <c r="K74" s="140">
        <v>0</v>
      </c>
      <c r="L74" s="158">
        <v>0</v>
      </c>
      <c r="M74" s="18">
        <f t="shared" ref="M74:M117" si="11">SUM(J74:L74)</f>
        <v>0</v>
      </c>
      <c r="N74" s="147">
        <f t="shared" si="6"/>
        <v>3</v>
      </c>
      <c r="O74" s="154">
        <f t="shared" si="7"/>
        <v>0</v>
      </c>
      <c r="P74" s="145">
        <f t="shared" si="8"/>
        <v>0</v>
      </c>
      <c r="Q74" s="145">
        <f t="shared" si="9"/>
        <v>3</v>
      </c>
    </row>
    <row r="75" spans="1:17" x14ac:dyDescent="0.25">
      <c r="A75" s="20" t="s">
        <v>22</v>
      </c>
      <c r="B75" s="14">
        <v>15</v>
      </c>
      <c r="C75" s="14">
        <v>5</v>
      </c>
      <c r="D75" s="151">
        <v>0</v>
      </c>
      <c r="E75" s="15">
        <v>20</v>
      </c>
      <c r="F75" s="136">
        <v>234</v>
      </c>
      <c r="G75" s="137">
        <v>52</v>
      </c>
      <c r="H75" s="137">
        <v>0</v>
      </c>
      <c r="I75" s="94">
        <f t="shared" si="10"/>
        <v>286</v>
      </c>
      <c r="J75" s="18">
        <v>5</v>
      </c>
      <c r="K75" s="140">
        <v>5</v>
      </c>
      <c r="L75" s="158">
        <v>0</v>
      </c>
      <c r="M75" s="18">
        <f t="shared" si="11"/>
        <v>10</v>
      </c>
      <c r="N75" s="147">
        <f t="shared" si="6"/>
        <v>254</v>
      </c>
      <c r="O75" s="154">
        <f t="shared" si="7"/>
        <v>62</v>
      </c>
      <c r="P75" s="145">
        <f t="shared" si="8"/>
        <v>0</v>
      </c>
      <c r="Q75" s="145">
        <f t="shared" si="9"/>
        <v>316</v>
      </c>
    </row>
    <row r="76" spans="1:17" x14ac:dyDescent="0.25">
      <c r="A76" s="20" t="s">
        <v>171</v>
      </c>
      <c r="B76" s="14">
        <v>0</v>
      </c>
      <c r="C76" s="14">
        <v>0</v>
      </c>
      <c r="D76" s="151">
        <v>0</v>
      </c>
      <c r="E76" s="15">
        <v>0</v>
      </c>
      <c r="F76" s="136">
        <v>8</v>
      </c>
      <c r="G76" s="137">
        <v>2</v>
      </c>
      <c r="H76" s="137">
        <v>0</v>
      </c>
      <c r="I76" s="94">
        <f t="shared" si="10"/>
        <v>10</v>
      </c>
      <c r="J76" s="18">
        <v>0</v>
      </c>
      <c r="K76" s="140">
        <v>0</v>
      </c>
      <c r="L76" s="158">
        <v>0</v>
      </c>
      <c r="M76" s="18">
        <f t="shared" si="11"/>
        <v>0</v>
      </c>
      <c r="N76" s="147">
        <f t="shared" si="6"/>
        <v>8</v>
      </c>
      <c r="O76" s="154">
        <f t="shared" si="7"/>
        <v>2</v>
      </c>
      <c r="P76" s="145">
        <f t="shared" si="8"/>
        <v>0</v>
      </c>
      <c r="Q76" s="145">
        <f t="shared" si="9"/>
        <v>10</v>
      </c>
    </row>
    <row r="77" spans="1:17" x14ac:dyDescent="0.25">
      <c r="A77" s="20" t="s">
        <v>10</v>
      </c>
      <c r="B77" s="14">
        <v>0</v>
      </c>
      <c r="C77" s="14">
        <v>0</v>
      </c>
      <c r="D77" s="151">
        <v>0</v>
      </c>
      <c r="E77" s="15">
        <v>0</v>
      </c>
      <c r="F77" s="136">
        <v>12</v>
      </c>
      <c r="G77" s="137">
        <v>10</v>
      </c>
      <c r="H77" s="137">
        <v>0</v>
      </c>
      <c r="I77" s="94">
        <f t="shared" si="10"/>
        <v>22</v>
      </c>
      <c r="J77" s="18">
        <v>0</v>
      </c>
      <c r="K77" s="140">
        <v>3</v>
      </c>
      <c r="L77" s="158">
        <v>0</v>
      </c>
      <c r="M77" s="18">
        <f t="shared" si="11"/>
        <v>3</v>
      </c>
      <c r="N77" s="147">
        <f t="shared" si="6"/>
        <v>12</v>
      </c>
      <c r="O77" s="154">
        <f t="shared" si="7"/>
        <v>13</v>
      </c>
      <c r="P77" s="145">
        <f t="shared" si="8"/>
        <v>0</v>
      </c>
      <c r="Q77" s="145">
        <f t="shared" si="9"/>
        <v>25</v>
      </c>
    </row>
    <row r="78" spans="1:17" x14ac:dyDescent="0.25">
      <c r="A78" s="20" t="s">
        <v>135</v>
      </c>
      <c r="B78" s="14">
        <v>0</v>
      </c>
      <c r="C78" s="14">
        <v>0</v>
      </c>
      <c r="D78" s="151">
        <v>0</v>
      </c>
      <c r="E78" s="15">
        <v>0</v>
      </c>
      <c r="F78" s="136">
        <v>1</v>
      </c>
      <c r="G78" s="137">
        <v>0</v>
      </c>
      <c r="H78" s="137">
        <v>0</v>
      </c>
      <c r="I78" s="94">
        <f t="shared" si="10"/>
        <v>1</v>
      </c>
      <c r="J78" s="18">
        <v>0</v>
      </c>
      <c r="K78" s="140">
        <v>0</v>
      </c>
      <c r="L78" s="158">
        <v>0</v>
      </c>
      <c r="M78" s="18">
        <f t="shared" si="11"/>
        <v>0</v>
      </c>
      <c r="N78" s="147">
        <f t="shared" si="6"/>
        <v>1</v>
      </c>
      <c r="O78" s="154">
        <f t="shared" si="7"/>
        <v>0</v>
      </c>
      <c r="P78" s="145">
        <f t="shared" si="8"/>
        <v>0</v>
      </c>
      <c r="Q78" s="145">
        <f t="shared" si="9"/>
        <v>1</v>
      </c>
    </row>
    <row r="79" spans="1:17" x14ac:dyDescent="0.25">
      <c r="A79" s="20" t="s">
        <v>136</v>
      </c>
      <c r="B79" s="14">
        <v>0</v>
      </c>
      <c r="C79" s="14">
        <v>0</v>
      </c>
      <c r="D79" s="151">
        <v>0</v>
      </c>
      <c r="E79" s="15">
        <v>0</v>
      </c>
      <c r="F79" s="136">
        <v>0</v>
      </c>
      <c r="G79" s="137">
        <v>2</v>
      </c>
      <c r="H79" s="137">
        <v>0</v>
      </c>
      <c r="I79" s="94">
        <f t="shared" si="10"/>
        <v>2</v>
      </c>
      <c r="J79" s="18">
        <v>0</v>
      </c>
      <c r="K79" s="140">
        <v>0</v>
      </c>
      <c r="L79" s="158">
        <v>0</v>
      </c>
      <c r="M79" s="18">
        <f t="shared" si="11"/>
        <v>0</v>
      </c>
      <c r="N79" s="147">
        <f t="shared" si="6"/>
        <v>0</v>
      </c>
      <c r="O79" s="154">
        <f t="shared" si="7"/>
        <v>2</v>
      </c>
      <c r="P79" s="145">
        <f t="shared" si="8"/>
        <v>0</v>
      </c>
      <c r="Q79" s="145">
        <f t="shared" si="9"/>
        <v>2</v>
      </c>
    </row>
    <row r="80" spans="1:17" x14ac:dyDescent="0.25">
      <c r="A80" s="20" t="s">
        <v>71</v>
      </c>
      <c r="B80" s="14">
        <v>0</v>
      </c>
      <c r="C80" s="14">
        <v>0</v>
      </c>
      <c r="D80" s="151">
        <v>0</v>
      </c>
      <c r="E80" s="15">
        <v>0</v>
      </c>
      <c r="F80" s="136">
        <v>3</v>
      </c>
      <c r="G80" s="137">
        <v>0</v>
      </c>
      <c r="H80" s="137">
        <v>0</v>
      </c>
      <c r="I80" s="94">
        <f t="shared" si="10"/>
        <v>3</v>
      </c>
      <c r="J80" s="18">
        <v>0</v>
      </c>
      <c r="K80" s="140">
        <v>0</v>
      </c>
      <c r="L80" s="158">
        <v>0</v>
      </c>
      <c r="M80" s="18">
        <f t="shared" si="11"/>
        <v>0</v>
      </c>
      <c r="N80" s="147">
        <f t="shared" si="6"/>
        <v>3</v>
      </c>
      <c r="O80" s="154">
        <f t="shared" si="7"/>
        <v>0</v>
      </c>
      <c r="P80" s="145">
        <f t="shared" si="8"/>
        <v>0</v>
      </c>
      <c r="Q80" s="145">
        <f t="shared" si="9"/>
        <v>3</v>
      </c>
    </row>
    <row r="81" spans="1:17" s="138" customFormat="1" x14ac:dyDescent="0.25">
      <c r="A81" s="20" t="s">
        <v>72</v>
      </c>
      <c r="B81" s="14">
        <v>0</v>
      </c>
      <c r="C81" s="14">
        <v>0</v>
      </c>
      <c r="D81" s="151">
        <v>0</v>
      </c>
      <c r="E81" s="15">
        <v>0</v>
      </c>
      <c r="F81" s="136">
        <v>0</v>
      </c>
      <c r="G81" s="137">
        <v>0</v>
      </c>
      <c r="H81" s="137">
        <v>0</v>
      </c>
      <c r="I81" s="94">
        <f t="shared" si="10"/>
        <v>0</v>
      </c>
      <c r="J81" s="18">
        <v>0</v>
      </c>
      <c r="K81" s="140">
        <v>2</v>
      </c>
      <c r="L81" s="158">
        <v>0</v>
      </c>
      <c r="M81" s="18">
        <f t="shared" si="11"/>
        <v>2</v>
      </c>
      <c r="N81" s="147">
        <f t="shared" si="6"/>
        <v>0</v>
      </c>
      <c r="O81" s="154">
        <f t="shared" si="7"/>
        <v>2</v>
      </c>
      <c r="P81" s="145">
        <f t="shared" si="8"/>
        <v>0</v>
      </c>
      <c r="Q81" s="145">
        <f t="shared" si="9"/>
        <v>2</v>
      </c>
    </row>
    <row r="82" spans="1:17" x14ac:dyDescent="0.25">
      <c r="A82" s="20" t="s">
        <v>155</v>
      </c>
      <c r="B82" s="14">
        <v>0</v>
      </c>
      <c r="C82" s="14">
        <v>0</v>
      </c>
      <c r="D82" s="151">
        <v>0</v>
      </c>
      <c r="E82" s="15">
        <v>0</v>
      </c>
      <c r="F82" s="136">
        <v>1</v>
      </c>
      <c r="G82" s="137">
        <v>0</v>
      </c>
      <c r="H82" s="137">
        <v>0</v>
      </c>
      <c r="I82" s="94">
        <f t="shared" si="10"/>
        <v>1</v>
      </c>
      <c r="J82" s="18">
        <v>0</v>
      </c>
      <c r="K82" s="140">
        <v>0</v>
      </c>
      <c r="L82" s="158">
        <v>0</v>
      </c>
      <c r="M82" s="18">
        <f t="shared" si="11"/>
        <v>0</v>
      </c>
      <c r="N82" s="147">
        <f t="shared" si="6"/>
        <v>1</v>
      </c>
      <c r="O82" s="154">
        <f t="shared" si="7"/>
        <v>0</v>
      </c>
      <c r="P82" s="145">
        <f t="shared" si="8"/>
        <v>0</v>
      </c>
      <c r="Q82" s="145">
        <f t="shared" si="9"/>
        <v>1</v>
      </c>
    </row>
    <row r="83" spans="1:17" x14ac:dyDescent="0.25">
      <c r="A83" s="20" t="s">
        <v>32</v>
      </c>
      <c r="B83" s="14">
        <v>0</v>
      </c>
      <c r="C83" s="14">
        <v>0</v>
      </c>
      <c r="D83" s="151">
        <v>0</v>
      </c>
      <c r="E83" s="15">
        <v>0</v>
      </c>
      <c r="F83" s="136">
        <v>0</v>
      </c>
      <c r="G83" s="137">
        <v>2</v>
      </c>
      <c r="H83" s="137">
        <v>0</v>
      </c>
      <c r="I83" s="94">
        <f t="shared" si="10"/>
        <v>2</v>
      </c>
      <c r="J83" s="18">
        <v>0</v>
      </c>
      <c r="K83" s="140">
        <v>0</v>
      </c>
      <c r="L83" s="158">
        <v>0</v>
      </c>
      <c r="M83" s="18">
        <f t="shared" si="11"/>
        <v>0</v>
      </c>
      <c r="N83" s="147">
        <f t="shared" si="6"/>
        <v>0</v>
      </c>
      <c r="O83" s="154">
        <f t="shared" si="7"/>
        <v>2</v>
      </c>
      <c r="P83" s="145">
        <f t="shared" si="8"/>
        <v>0</v>
      </c>
      <c r="Q83" s="145">
        <f t="shared" si="9"/>
        <v>2</v>
      </c>
    </row>
    <row r="84" spans="1:17" x14ac:dyDescent="0.25">
      <c r="A84" s="20" t="s">
        <v>172</v>
      </c>
      <c r="B84" s="14">
        <v>0</v>
      </c>
      <c r="C84" s="14">
        <v>0</v>
      </c>
      <c r="D84" s="151">
        <v>0</v>
      </c>
      <c r="E84" s="15">
        <v>0</v>
      </c>
      <c r="F84" s="136">
        <v>4</v>
      </c>
      <c r="G84" s="137">
        <v>1</v>
      </c>
      <c r="H84" s="137">
        <v>0</v>
      </c>
      <c r="I84" s="94">
        <f t="shared" si="10"/>
        <v>5</v>
      </c>
      <c r="J84" s="18">
        <v>0</v>
      </c>
      <c r="K84" s="140">
        <v>1</v>
      </c>
      <c r="L84" s="158">
        <v>0</v>
      </c>
      <c r="M84" s="18">
        <f t="shared" si="11"/>
        <v>1</v>
      </c>
      <c r="N84" s="147">
        <f t="shared" si="6"/>
        <v>4</v>
      </c>
      <c r="O84" s="154">
        <f t="shared" si="7"/>
        <v>2</v>
      </c>
      <c r="P84" s="145">
        <f t="shared" si="8"/>
        <v>0</v>
      </c>
      <c r="Q84" s="145">
        <f t="shared" si="9"/>
        <v>6</v>
      </c>
    </row>
    <row r="85" spans="1:17" x14ac:dyDescent="0.25">
      <c r="A85" s="20" t="s">
        <v>37</v>
      </c>
      <c r="B85" s="14">
        <v>0</v>
      </c>
      <c r="C85" s="14">
        <v>0</v>
      </c>
      <c r="D85" s="151">
        <v>0</v>
      </c>
      <c r="E85" s="15">
        <v>0</v>
      </c>
      <c r="F85" s="136">
        <v>1</v>
      </c>
      <c r="G85" s="137">
        <v>1</v>
      </c>
      <c r="H85" s="137">
        <v>0</v>
      </c>
      <c r="I85" s="94">
        <f t="shared" si="10"/>
        <v>2</v>
      </c>
      <c r="J85" s="18">
        <v>0</v>
      </c>
      <c r="K85" s="140">
        <v>0</v>
      </c>
      <c r="L85" s="158">
        <v>0</v>
      </c>
      <c r="M85" s="18">
        <f t="shared" si="11"/>
        <v>0</v>
      </c>
      <c r="N85" s="147">
        <f t="shared" si="6"/>
        <v>1</v>
      </c>
      <c r="O85" s="154">
        <f t="shared" si="7"/>
        <v>1</v>
      </c>
      <c r="P85" s="145">
        <f t="shared" si="8"/>
        <v>0</v>
      </c>
      <c r="Q85" s="145">
        <f t="shared" si="9"/>
        <v>2</v>
      </c>
    </row>
    <row r="86" spans="1:17" x14ac:dyDescent="0.25">
      <c r="A86" s="20" t="s">
        <v>50</v>
      </c>
      <c r="B86" s="14">
        <v>0</v>
      </c>
      <c r="C86" s="14">
        <v>0</v>
      </c>
      <c r="D86" s="151">
        <v>0</v>
      </c>
      <c r="E86" s="15">
        <v>0</v>
      </c>
      <c r="F86" s="136">
        <v>1</v>
      </c>
      <c r="G86" s="137">
        <v>1</v>
      </c>
      <c r="H86" s="137">
        <v>0</v>
      </c>
      <c r="I86" s="94">
        <f t="shared" si="10"/>
        <v>2</v>
      </c>
      <c r="J86" s="18">
        <v>0</v>
      </c>
      <c r="K86" s="140">
        <v>0</v>
      </c>
      <c r="L86" s="158">
        <v>0</v>
      </c>
      <c r="M86" s="18">
        <f t="shared" si="11"/>
        <v>0</v>
      </c>
      <c r="N86" s="147">
        <f t="shared" si="6"/>
        <v>1</v>
      </c>
      <c r="O86" s="154">
        <f t="shared" si="7"/>
        <v>1</v>
      </c>
      <c r="P86" s="145">
        <f t="shared" si="8"/>
        <v>0</v>
      </c>
      <c r="Q86" s="145">
        <f t="shared" si="9"/>
        <v>2</v>
      </c>
    </row>
    <row r="87" spans="1:17" x14ac:dyDescent="0.25">
      <c r="A87" s="20" t="s">
        <v>173</v>
      </c>
      <c r="B87" s="14">
        <v>0</v>
      </c>
      <c r="C87" s="14">
        <v>0</v>
      </c>
      <c r="D87" s="151">
        <v>0</v>
      </c>
      <c r="E87" s="15">
        <v>0</v>
      </c>
      <c r="F87" s="136">
        <v>0</v>
      </c>
      <c r="G87" s="137">
        <v>1</v>
      </c>
      <c r="H87" s="137">
        <v>0</v>
      </c>
      <c r="I87" s="94">
        <f t="shared" si="10"/>
        <v>1</v>
      </c>
      <c r="J87" s="18">
        <v>0</v>
      </c>
      <c r="K87" s="140">
        <v>0</v>
      </c>
      <c r="L87" s="158">
        <v>0</v>
      </c>
      <c r="M87" s="18">
        <f t="shared" si="11"/>
        <v>0</v>
      </c>
      <c r="N87" s="147">
        <f t="shared" ref="N87:N117" si="12">B87+F87+J87</f>
        <v>0</v>
      </c>
      <c r="O87" s="154">
        <f t="shared" ref="O87:O117" si="13">C87+G87+K87</f>
        <v>1</v>
      </c>
      <c r="P87" s="145">
        <f t="shared" ref="P87:P117" si="14">D87+H87+L87</f>
        <v>0</v>
      </c>
      <c r="Q87" s="145">
        <f t="shared" ref="Q87:Q117" si="15">E87+I87+M87</f>
        <v>1</v>
      </c>
    </row>
    <row r="88" spans="1:17" x14ac:dyDescent="0.25">
      <c r="A88" s="20" t="s">
        <v>18</v>
      </c>
      <c r="B88" s="14">
        <v>0</v>
      </c>
      <c r="C88" s="14">
        <v>0</v>
      </c>
      <c r="D88" s="151">
        <v>0</v>
      </c>
      <c r="E88" s="15">
        <v>0</v>
      </c>
      <c r="F88" s="136">
        <v>16</v>
      </c>
      <c r="G88" s="137">
        <v>2</v>
      </c>
      <c r="H88" s="137">
        <v>0</v>
      </c>
      <c r="I88" s="94">
        <f t="shared" si="10"/>
        <v>18</v>
      </c>
      <c r="J88" s="18">
        <v>0</v>
      </c>
      <c r="K88" s="140">
        <v>1</v>
      </c>
      <c r="L88" s="158">
        <v>0</v>
      </c>
      <c r="M88" s="18">
        <f t="shared" si="11"/>
        <v>1</v>
      </c>
      <c r="N88" s="147">
        <f t="shared" si="12"/>
        <v>16</v>
      </c>
      <c r="O88" s="154">
        <f t="shared" si="13"/>
        <v>3</v>
      </c>
      <c r="P88" s="145">
        <f t="shared" si="14"/>
        <v>0</v>
      </c>
      <c r="Q88" s="145">
        <f t="shared" si="15"/>
        <v>19</v>
      </c>
    </row>
    <row r="89" spans="1:17" x14ac:dyDescent="0.25">
      <c r="A89" s="20" t="s">
        <v>47</v>
      </c>
      <c r="B89" s="14">
        <v>0</v>
      </c>
      <c r="C89" s="14">
        <v>1</v>
      </c>
      <c r="D89" s="151">
        <v>0</v>
      </c>
      <c r="E89" s="15">
        <v>1</v>
      </c>
      <c r="F89" s="136">
        <v>4</v>
      </c>
      <c r="G89" s="137">
        <v>5</v>
      </c>
      <c r="H89" s="137">
        <v>0</v>
      </c>
      <c r="I89" s="94">
        <f t="shared" si="10"/>
        <v>9</v>
      </c>
      <c r="J89" s="18">
        <v>0</v>
      </c>
      <c r="K89" s="140">
        <v>0</v>
      </c>
      <c r="L89" s="158">
        <v>0</v>
      </c>
      <c r="M89" s="18">
        <f t="shared" si="11"/>
        <v>0</v>
      </c>
      <c r="N89" s="147">
        <f t="shared" si="12"/>
        <v>4</v>
      </c>
      <c r="O89" s="154">
        <f t="shared" si="13"/>
        <v>6</v>
      </c>
      <c r="P89" s="145">
        <f t="shared" si="14"/>
        <v>0</v>
      </c>
      <c r="Q89" s="145">
        <f t="shared" si="15"/>
        <v>10</v>
      </c>
    </row>
    <row r="90" spans="1:17" x14ac:dyDescent="0.25">
      <c r="A90" s="20" t="s">
        <v>43</v>
      </c>
      <c r="B90" s="14">
        <v>0</v>
      </c>
      <c r="C90" s="14">
        <v>1</v>
      </c>
      <c r="D90" s="151">
        <v>0</v>
      </c>
      <c r="E90" s="15">
        <v>1</v>
      </c>
      <c r="F90" s="136">
        <v>13</v>
      </c>
      <c r="G90" s="137">
        <v>5</v>
      </c>
      <c r="H90" s="137">
        <v>0</v>
      </c>
      <c r="I90" s="94">
        <f t="shared" si="10"/>
        <v>18</v>
      </c>
      <c r="J90" s="18">
        <v>0</v>
      </c>
      <c r="K90" s="140">
        <v>10</v>
      </c>
      <c r="L90" s="158">
        <v>0</v>
      </c>
      <c r="M90" s="18">
        <f t="shared" si="11"/>
        <v>10</v>
      </c>
      <c r="N90" s="147">
        <f t="shared" si="12"/>
        <v>13</v>
      </c>
      <c r="O90" s="154">
        <f t="shared" si="13"/>
        <v>16</v>
      </c>
      <c r="P90" s="145">
        <f t="shared" si="14"/>
        <v>0</v>
      </c>
      <c r="Q90" s="145">
        <f t="shared" si="15"/>
        <v>29</v>
      </c>
    </row>
    <row r="91" spans="1:17" x14ac:dyDescent="0.25">
      <c r="A91" s="20" t="s">
        <v>95</v>
      </c>
      <c r="B91" s="14">
        <v>0</v>
      </c>
      <c r="C91" s="14">
        <v>0</v>
      </c>
      <c r="D91" s="151">
        <v>0</v>
      </c>
      <c r="E91" s="15">
        <v>0</v>
      </c>
      <c r="F91" s="136">
        <v>48</v>
      </c>
      <c r="G91" s="137">
        <v>6</v>
      </c>
      <c r="H91" s="137">
        <v>0</v>
      </c>
      <c r="I91" s="94">
        <f t="shared" si="10"/>
        <v>54</v>
      </c>
      <c r="J91" s="18">
        <v>55</v>
      </c>
      <c r="K91" s="140">
        <v>1</v>
      </c>
      <c r="L91" s="158">
        <v>0</v>
      </c>
      <c r="M91" s="18">
        <f t="shared" si="11"/>
        <v>56</v>
      </c>
      <c r="N91" s="147">
        <f t="shared" si="12"/>
        <v>103</v>
      </c>
      <c r="O91" s="154">
        <f t="shared" si="13"/>
        <v>7</v>
      </c>
      <c r="P91" s="145">
        <f t="shared" si="14"/>
        <v>0</v>
      </c>
      <c r="Q91" s="145">
        <f t="shared" si="15"/>
        <v>110</v>
      </c>
    </row>
    <row r="92" spans="1:17" x14ac:dyDescent="0.25">
      <c r="A92" s="20" t="s">
        <v>130</v>
      </c>
      <c r="B92" s="14">
        <v>0</v>
      </c>
      <c r="C92" s="14">
        <v>0</v>
      </c>
      <c r="D92" s="151">
        <v>0</v>
      </c>
      <c r="E92" s="15">
        <v>0</v>
      </c>
      <c r="F92" s="136">
        <v>1</v>
      </c>
      <c r="G92" s="137">
        <v>0</v>
      </c>
      <c r="H92" s="137">
        <v>0</v>
      </c>
      <c r="I92" s="94">
        <f t="shared" si="10"/>
        <v>1</v>
      </c>
      <c r="J92" s="18">
        <v>0</v>
      </c>
      <c r="K92" s="140">
        <v>0</v>
      </c>
      <c r="L92" s="158">
        <v>0</v>
      </c>
      <c r="M92" s="18">
        <f t="shared" si="11"/>
        <v>0</v>
      </c>
      <c r="N92" s="147">
        <f t="shared" si="12"/>
        <v>1</v>
      </c>
      <c r="O92" s="154">
        <f t="shared" si="13"/>
        <v>0</v>
      </c>
      <c r="P92" s="145">
        <f t="shared" si="14"/>
        <v>0</v>
      </c>
      <c r="Q92" s="145">
        <f t="shared" si="15"/>
        <v>1</v>
      </c>
    </row>
    <row r="93" spans="1:17" x14ac:dyDescent="0.25">
      <c r="A93" s="20" t="s">
        <v>153</v>
      </c>
      <c r="B93" s="14">
        <v>0</v>
      </c>
      <c r="C93" s="14">
        <v>0</v>
      </c>
      <c r="D93" s="151">
        <v>0</v>
      </c>
      <c r="E93" s="15">
        <v>0</v>
      </c>
      <c r="F93" s="136">
        <v>28</v>
      </c>
      <c r="G93" s="137">
        <v>15</v>
      </c>
      <c r="H93" s="137">
        <v>0</v>
      </c>
      <c r="I93" s="94">
        <f t="shared" si="10"/>
        <v>43</v>
      </c>
      <c r="J93" s="18">
        <v>0</v>
      </c>
      <c r="K93" s="140">
        <v>0</v>
      </c>
      <c r="L93" s="158">
        <v>0</v>
      </c>
      <c r="M93" s="18">
        <f t="shared" si="11"/>
        <v>0</v>
      </c>
      <c r="N93" s="147">
        <f t="shared" si="12"/>
        <v>28</v>
      </c>
      <c r="O93" s="154">
        <f t="shared" si="13"/>
        <v>15</v>
      </c>
      <c r="P93" s="145">
        <f t="shared" si="14"/>
        <v>0</v>
      </c>
      <c r="Q93" s="145">
        <f t="shared" si="15"/>
        <v>43</v>
      </c>
    </row>
    <row r="94" spans="1:17" x14ac:dyDescent="0.25">
      <c r="A94" s="20" t="s">
        <v>134</v>
      </c>
      <c r="B94" s="14">
        <v>0</v>
      </c>
      <c r="C94" s="14">
        <v>0</v>
      </c>
      <c r="D94" s="151">
        <v>0</v>
      </c>
      <c r="E94" s="15">
        <v>0</v>
      </c>
      <c r="F94" s="136">
        <v>3</v>
      </c>
      <c r="G94" s="137">
        <v>2</v>
      </c>
      <c r="H94" s="137">
        <v>0</v>
      </c>
      <c r="I94" s="94">
        <f t="shared" si="10"/>
        <v>5</v>
      </c>
      <c r="J94" s="18">
        <v>0</v>
      </c>
      <c r="K94" s="140">
        <v>2</v>
      </c>
      <c r="L94" s="158">
        <v>0</v>
      </c>
      <c r="M94" s="18">
        <f t="shared" si="11"/>
        <v>2</v>
      </c>
      <c r="N94" s="147">
        <f t="shared" si="12"/>
        <v>3</v>
      </c>
      <c r="O94" s="154">
        <f t="shared" si="13"/>
        <v>4</v>
      </c>
      <c r="P94" s="145">
        <f t="shared" si="14"/>
        <v>0</v>
      </c>
      <c r="Q94" s="145">
        <f t="shared" si="15"/>
        <v>7</v>
      </c>
    </row>
    <row r="95" spans="1:17" x14ac:dyDescent="0.25">
      <c r="A95" s="20" t="s">
        <v>139</v>
      </c>
      <c r="B95" s="14">
        <v>0</v>
      </c>
      <c r="C95" s="14">
        <v>0</v>
      </c>
      <c r="D95" s="151">
        <v>0</v>
      </c>
      <c r="E95" s="15">
        <v>0</v>
      </c>
      <c r="F95" s="136">
        <v>0</v>
      </c>
      <c r="G95" s="137">
        <v>0</v>
      </c>
      <c r="H95" s="137">
        <v>0</v>
      </c>
      <c r="I95" s="94">
        <f t="shared" si="10"/>
        <v>0</v>
      </c>
      <c r="J95" s="18">
        <v>0</v>
      </c>
      <c r="K95" s="140">
        <v>0</v>
      </c>
      <c r="L95" s="158">
        <v>0</v>
      </c>
      <c r="M95" s="18">
        <f t="shared" si="11"/>
        <v>0</v>
      </c>
      <c r="N95" s="147">
        <f t="shared" si="12"/>
        <v>0</v>
      </c>
      <c r="O95" s="154">
        <f t="shared" si="13"/>
        <v>0</v>
      </c>
      <c r="P95" s="145">
        <f t="shared" si="14"/>
        <v>0</v>
      </c>
      <c r="Q95" s="145">
        <f t="shared" si="15"/>
        <v>0</v>
      </c>
    </row>
    <row r="96" spans="1:17" x14ac:dyDescent="0.25">
      <c r="A96" s="20" t="s">
        <v>174</v>
      </c>
      <c r="B96" s="14">
        <v>0</v>
      </c>
      <c r="C96" s="14">
        <v>0</v>
      </c>
      <c r="D96" s="151">
        <v>0</v>
      </c>
      <c r="E96" s="15">
        <v>0</v>
      </c>
      <c r="F96" s="136">
        <v>0</v>
      </c>
      <c r="G96" s="137">
        <v>0</v>
      </c>
      <c r="H96" s="137">
        <v>0</v>
      </c>
      <c r="I96" s="94">
        <f t="shared" si="10"/>
        <v>0</v>
      </c>
      <c r="J96" s="18">
        <v>0</v>
      </c>
      <c r="K96" s="140">
        <v>0</v>
      </c>
      <c r="L96" s="158">
        <v>0</v>
      </c>
      <c r="M96" s="18">
        <f t="shared" si="11"/>
        <v>0</v>
      </c>
      <c r="N96" s="147">
        <f t="shared" si="12"/>
        <v>0</v>
      </c>
      <c r="O96" s="154">
        <f t="shared" si="13"/>
        <v>0</v>
      </c>
      <c r="P96" s="145">
        <f t="shared" si="14"/>
        <v>0</v>
      </c>
      <c r="Q96" s="145">
        <f t="shared" si="15"/>
        <v>0</v>
      </c>
    </row>
    <row r="97" spans="1:17" x14ac:dyDescent="0.25">
      <c r="A97" s="20" t="s">
        <v>3</v>
      </c>
      <c r="B97" s="14">
        <v>1</v>
      </c>
      <c r="C97" s="14">
        <v>0</v>
      </c>
      <c r="D97" s="151">
        <v>0</v>
      </c>
      <c r="E97" s="15">
        <v>1</v>
      </c>
      <c r="F97" s="136">
        <v>7</v>
      </c>
      <c r="G97" s="137">
        <v>5</v>
      </c>
      <c r="H97" s="137">
        <v>0</v>
      </c>
      <c r="I97" s="94">
        <f t="shared" si="10"/>
        <v>12</v>
      </c>
      <c r="J97" s="18">
        <v>0</v>
      </c>
      <c r="K97" s="140">
        <v>0</v>
      </c>
      <c r="L97" s="158">
        <v>0</v>
      </c>
      <c r="M97" s="18">
        <f t="shared" si="11"/>
        <v>0</v>
      </c>
      <c r="N97" s="147">
        <f t="shared" si="12"/>
        <v>8</v>
      </c>
      <c r="O97" s="154">
        <f t="shared" si="13"/>
        <v>5</v>
      </c>
      <c r="P97" s="145">
        <f t="shared" si="14"/>
        <v>0</v>
      </c>
      <c r="Q97" s="145">
        <f t="shared" si="15"/>
        <v>13</v>
      </c>
    </row>
    <row r="98" spans="1:17" x14ac:dyDescent="0.25">
      <c r="A98" s="20" t="s">
        <v>15</v>
      </c>
      <c r="B98" s="14">
        <v>3</v>
      </c>
      <c r="C98" s="14">
        <v>0</v>
      </c>
      <c r="D98" s="151">
        <v>0</v>
      </c>
      <c r="E98" s="15">
        <v>3</v>
      </c>
      <c r="F98" s="136">
        <v>10</v>
      </c>
      <c r="G98" s="137">
        <v>4</v>
      </c>
      <c r="H98" s="137">
        <v>0</v>
      </c>
      <c r="I98" s="94">
        <f t="shared" si="10"/>
        <v>14</v>
      </c>
      <c r="J98" s="18">
        <v>3</v>
      </c>
      <c r="K98" s="140">
        <v>2</v>
      </c>
      <c r="L98" s="158">
        <v>0</v>
      </c>
      <c r="M98" s="18">
        <f t="shared" si="11"/>
        <v>5</v>
      </c>
      <c r="N98" s="147">
        <f t="shared" si="12"/>
        <v>16</v>
      </c>
      <c r="O98" s="154">
        <f t="shared" si="13"/>
        <v>6</v>
      </c>
      <c r="P98" s="145">
        <f t="shared" si="14"/>
        <v>0</v>
      </c>
      <c r="Q98" s="145">
        <f t="shared" si="15"/>
        <v>22</v>
      </c>
    </row>
    <row r="99" spans="1:17" x14ac:dyDescent="0.25">
      <c r="A99" s="20" t="s">
        <v>133</v>
      </c>
      <c r="B99" s="14">
        <v>0</v>
      </c>
      <c r="C99" s="14">
        <v>0</v>
      </c>
      <c r="D99" s="151">
        <v>0</v>
      </c>
      <c r="E99" s="15">
        <v>0</v>
      </c>
      <c r="F99" s="136">
        <v>1</v>
      </c>
      <c r="G99" s="137">
        <v>2</v>
      </c>
      <c r="H99" s="137">
        <v>0</v>
      </c>
      <c r="I99" s="94">
        <f t="shared" si="10"/>
        <v>3</v>
      </c>
      <c r="J99" s="18">
        <v>1</v>
      </c>
      <c r="K99" s="140">
        <v>0</v>
      </c>
      <c r="L99" s="158">
        <v>0</v>
      </c>
      <c r="M99" s="18">
        <f t="shared" si="11"/>
        <v>1</v>
      </c>
      <c r="N99" s="147">
        <f t="shared" si="12"/>
        <v>2</v>
      </c>
      <c r="O99" s="154">
        <f t="shared" si="13"/>
        <v>2</v>
      </c>
      <c r="P99" s="145">
        <f t="shared" si="14"/>
        <v>0</v>
      </c>
      <c r="Q99" s="145">
        <f t="shared" si="15"/>
        <v>4</v>
      </c>
    </row>
    <row r="100" spans="1:17" x14ac:dyDescent="0.25">
      <c r="A100" s="20" t="s">
        <v>1</v>
      </c>
      <c r="B100" s="14">
        <v>0</v>
      </c>
      <c r="C100" s="14">
        <v>0</v>
      </c>
      <c r="D100" s="151">
        <v>0</v>
      </c>
      <c r="E100" s="15">
        <v>0</v>
      </c>
      <c r="F100" s="136">
        <v>1</v>
      </c>
      <c r="G100" s="137">
        <v>1</v>
      </c>
      <c r="H100" s="137">
        <v>0</v>
      </c>
      <c r="I100" s="94">
        <f t="shared" si="10"/>
        <v>2</v>
      </c>
      <c r="J100" s="18">
        <v>0</v>
      </c>
      <c r="K100" s="140">
        <v>0</v>
      </c>
      <c r="L100" s="158">
        <v>0</v>
      </c>
      <c r="M100" s="18">
        <f t="shared" si="11"/>
        <v>0</v>
      </c>
      <c r="N100" s="147">
        <f t="shared" si="12"/>
        <v>1</v>
      </c>
      <c r="O100" s="154">
        <f t="shared" si="13"/>
        <v>1</v>
      </c>
      <c r="P100" s="145">
        <f t="shared" si="14"/>
        <v>0</v>
      </c>
      <c r="Q100" s="145">
        <f t="shared" si="15"/>
        <v>2</v>
      </c>
    </row>
    <row r="101" spans="1:17" x14ac:dyDescent="0.25">
      <c r="A101" s="20" t="s">
        <v>44</v>
      </c>
      <c r="B101" s="14">
        <v>0</v>
      </c>
      <c r="C101" s="14">
        <v>0</v>
      </c>
      <c r="D101" s="151">
        <v>0</v>
      </c>
      <c r="E101" s="15">
        <v>0</v>
      </c>
      <c r="F101" s="136">
        <v>3</v>
      </c>
      <c r="G101" s="137">
        <v>0</v>
      </c>
      <c r="H101" s="137">
        <v>0</v>
      </c>
      <c r="I101" s="94">
        <f t="shared" si="10"/>
        <v>3</v>
      </c>
      <c r="J101" s="18">
        <v>0</v>
      </c>
      <c r="K101" s="140">
        <v>0</v>
      </c>
      <c r="L101" s="158">
        <v>0</v>
      </c>
      <c r="M101" s="18">
        <f t="shared" si="11"/>
        <v>0</v>
      </c>
      <c r="N101" s="147">
        <f t="shared" si="12"/>
        <v>3</v>
      </c>
      <c r="O101" s="154">
        <f t="shared" si="13"/>
        <v>0</v>
      </c>
      <c r="P101" s="145">
        <f t="shared" si="14"/>
        <v>0</v>
      </c>
      <c r="Q101" s="145">
        <f t="shared" si="15"/>
        <v>3</v>
      </c>
    </row>
    <row r="102" spans="1:17" x14ac:dyDescent="0.25">
      <c r="A102" s="20" t="s">
        <v>81</v>
      </c>
      <c r="B102" s="14">
        <v>0</v>
      </c>
      <c r="C102" s="14">
        <v>0</v>
      </c>
      <c r="D102" s="151">
        <v>0</v>
      </c>
      <c r="E102" s="15">
        <v>0</v>
      </c>
      <c r="F102" s="136">
        <v>0</v>
      </c>
      <c r="G102" s="137">
        <v>1</v>
      </c>
      <c r="H102" s="137">
        <v>0</v>
      </c>
      <c r="I102" s="94">
        <f t="shared" si="10"/>
        <v>1</v>
      </c>
      <c r="J102" s="18">
        <v>0</v>
      </c>
      <c r="K102" s="140">
        <v>0</v>
      </c>
      <c r="L102" s="158">
        <v>0</v>
      </c>
      <c r="M102" s="18">
        <f t="shared" si="11"/>
        <v>0</v>
      </c>
      <c r="N102" s="147">
        <f t="shared" si="12"/>
        <v>0</v>
      </c>
      <c r="O102" s="154">
        <f t="shared" si="13"/>
        <v>1</v>
      </c>
      <c r="P102" s="145">
        <f t="shared" si="14"/>
        <v>0</v>
      </c>
      <c r="Q102" s="145">
        <f t="shared" si="15"/>
        <v>1</v>
      </c>
    </row>
    <row r="103" spans="1:17" x14ac:dyDescent="0.25">
      <c r="A103" s="20" t="s">
        <v>146</v>
      </c>
      <c r="B103" s="14">
        <v>0</v>
      </c>
      <c r="C103" s="14">
        <v>0</v>
      </c>
      <c r="D103" s="151">
        <v>0</v>
      </c>
      <c r="E103" s="15">
        <v>0</v>
      </c>
      <c r="F103" s="136">
        <v>1</v>
      </c>
      <c r="G103" s="137">
        <v>0</v>
      </c>
      <c r="H103" s="137">
        <v>0</v>
      </c>
      <c r="I103" s="94">
        <f t="shared" si="10"/>
        <v>1</v>
      </c>
      <c r="J103" s="18">
        <v>0</v>
      </c>
      <c r="K103" s="140">
        <v>0</v>
      </c>
      <c r="L103" s="158">
        <v>0</v>
      </c>
      <c r="M103" s="18">
        <f t="shared" si="11"/>
        <v>0</v>
      </c>
      <c r="N103" s="147">
        <f t="shared" si="12"/>
        <v>1</v>
      </c>
      <c r="O103" s="154">
        <f t="shared" si="13"/>
        <v>0</v>
      </c>
      <c r="P103" s="145">
        <f t="shared" si="14"/>
        <v>0</v>
      </c>
      <c r="Q103" s="145">
        <f t="shared" si="15"/>
        <v>1</v>
      </c>
    </row>
    <row r="104" spans="1:17" x14ac:dyDescent="0.25">
      <c r="A104" s="20" t="s">
        <v>147</v>
      </c>
      <c r="B104" s="14">
        <v>0</v>
      </c>
      <c r="C104" s="14">
        <v>0</v>
      </c>
      <c r="D104" s="151">
        <v>0</v>
      </c>
      <c r="E104" s="15">
        <v>0</v>
      </c>
      <c r="F104" s="136">
        <v>7</v>
      </c>
      <c r="G104" s="137">
        <v>0</v>
      </c>
      <c r="H104" s="137">
        <v>0</v>
      </c>
      <c r="I104" s="94">
        <f t="shared" si="10"/>
        <v>7</v>
      </c>
      <c r="J104" s="18">
        <v>0</v>
      </c>
      <c r="K104" s="140">
        <v>0</v>
      </c>
      <c r="L104" s="158">
        <v>0</v>
      </c>
      <c r="M104" s="18">
        <f t="shared" si="11"/>
        <v>0</v>
      </c>
      <c r="N104" s="147">
        <f t="shared" si="12"/>
        <v>7</v>
      </c>
      <c r="O104" s="154">
        <f t="shared" si="13"/>
        <v>0</v>
      </c>
      <c r="P104" s="145">
        <f t="shared" si="14"/>
        <v>0</v>
      </c>
      <c r="Q104" s="145">
        <f t="shared" si="15"/>
        <v>7</v>
      </c>
    </row>
    <row r="105" spans="1:17" x14ac:dyDescent="0.25">
      <c r="A105" s="20" t="s">
        <v>62</v>
      </c>
      <c r="B105" s="14">
        <v>0</v>
      </c>
      <c r="C105" s="14">
        <v>0</v>
      </c>
      <c r="D105" s="151">
        <v>0</v>
      </c>
      <c r="E105" s="15">
        <v>0</v>
      </c>
      <c r="F105" s="136">
        <v>2</v>
      </c>
      <c r="G105" s="137">
        <v>2</v>
      </c>
      <c r="H105" s="137">
        <v>0</v>
      </c>
      <c r="I105" s="94">
        <f t="shared" si="10"/>
        <v>4</v>
      </c>
      <c r="J105" s="18">
        <v>0</v>
      </c>
      <c r="K105" s="140">
        <v>0</v>
      </c>
      <c r="L105" s="158">
        <v>0</v>
      </c>
      <c r="M105" s="18">
        <f t="shared" si="11"/>
        <v>0</v>
      </c>
      <c r="N105" s="147">
        <f t="shared" si="12"/>
        <v>2</v>
      </c>
      <c r="O105" s="154">
        <f t="shared" si="13"/>
        <v>2</v>
      </c>
      <c r="P105" s="145">
        <f t="shared" si="14"/>
        <v>0</v>
      </c>
      <c r="Q105" s="145">
        <f t="shared" si="15"/>
        <v>4</v>
      </c>
    </row>
    <row r="106" spans="1:17" x14ac:dyDescent="0.25">
      <c r="A106" s="20" t="s">
        <v>42</v>
      </c>
      <c r="B106" s="14">
        <v>1</v>
      </c>
      <c r="C106" s="14">
        <v>0</v>
      </c>
      <c r="D106" s="151">
        <v>0</v>
      </c>
      <c r="E106" s="15">
        <v>1</v>
      </c>
      <c r="F106" s="136">
        <v>4</v>
      </c>
      <c r="G106" s="137">
        <v>7</v>
      </c>
      <c r="H106" s="137">
        <v>0</v>
      </c>
      <c r="I106" s="94">
        <f t="shared" si="10"/>
        <v>11</v>
      </c>
      <c r="J106" s="18">
        <v>0</v>
      </c>
      <c r="K106" s="140">
        <v>0</v>
      </c>
      <c r="L106" s="158">
        <v>0</v>
      </c>
      <c r="M106" s="18">
        <f t="shared" si="11"/>
        <v>0</v>
      </c>
      <c r="N106" s="147">
        <f t="shared" si="12"/>
        <v>5</v>
      </c>
      <c r="O106" s="154">
        <f t="shared" si="13"/>
        <v>7</v>
      </c>
      <c r="P106" s="145">
        <f t="shared" si="14"/>
        <v>0</v>
      </c>
      <c r="Q106" s="145">
        <f t="shared" si="15"/>
        <v>12</v>
      </c>
    </row>
    <row r="107" spans="1:17" x14ac:dyDescent="0.25">
      <c r="A107" s="20" t="s">
        <v>28</v>
      </c>
      <c r="B107" s="14">
        <v>0</v>
      </c>
      <c r="C107" s="14">
        <v>0</v>
      </c>
      <c r="D107" s="151">
        <v>0</v>
      </c>
      <c r="E107" s="15">
        <v>0</v>
      </c>
      <c r="F107" s="136">
        <v>12</v>
      </c>
      <c r="G107" s="137">
        <v>0</v>
      </c>
      <c r="H107" s="137">
        <v>0</v>
      </c>
      <c r="I107" s="94">
        <f t="shared" si="10"/>
        <v>12</v>
      </c>
      <c r="J107" s="18">
        <v>2</v>
      </c>
      <c r="K107" s="140">
        <v>1</v>
      </c>
      <c r="L107" s="158">
        <v>0</v>
      </c>
      <c r="M107" s="18">
        <f t="shared" si="11"/>
        <v>3</v>
      </c>
      <c r="N107" s="147">
        <f t="shared" si="12"/>
        <v>14</v>
      </c>
      <c r="O107" s="154">
        <f t="shared" si="13"/>
        <v>1</v>
      </c>
      <c r="P107" s="145">
        <f t="shared" si="14"/>
        <v>0</v>
      </c>
      <c r="Q107" s="145">
        <f t="shared" si="15"/>
        <v>15</v>
      </c>
    </row>
    <row r="108" spans="1:17" x14ac:dyDescent="0.25">
      <c r="A108" s="20" t="s">
        <v>29</v>
      </c>
      <c r="B108" s="14">
        <v>13</v>
      </c>
      <c r="C108" s="14">
        <v>10</v>
      </c>
      <c r="D108" s="151">
        <v>0</v>
      </c>
      <c r="E108" s="15">
        <v>23</v>
      </c>
      <c r="F108" s="136">
        <v>138</v>
      </c>
      <c r="G108" s="137">
        <v>60</v>
      </c>
      <c r="H108" s="137">
        <v>0</v>
      </c>
      <c r="I108" s="94">
        <f t="shared" si="10"/>
        <v>198</v>
      </c>
      <c r="J108" s="18">
        <v>2</v>
      </c>
      <c r="K108" s="140">
        <v>2</v>
      </c>
      <c r="L108" s="158">
        <v>0</v>
      </c>
      <c r="M108" s="18">
        <f t="shared" si="11"/>
        <v>4</v>
      </c>
      <c r="N108" s="147">
        <f t="shared" si="12"/>
        <v>153</v>
      </c>
      <c r="O108" s="154">
        <f t="shared" si="13"/>
        <v>72</v>
      </c>
      <c r="P108" s="145">
        <f t="shared" si="14"/>
        <v>0</v>
      </c>
      <c r="Q108" s="145">
        <f t="shared" si="15"/>
        <v>225</v>
      </c>
    </row>
    <row r="109" spans="1:17" x14ac:dyDescent="0.25">
      <c r="A109" s="20" t="s">
        <v>141</v>
      </c>
      <c r="B109" s="14">
        <v>0</v>
      </c>
      <c r="C109" s="14">
        <v>0</v>
      </c>
      <c r="D109" s="151">
        <v>0</v>
      </c>
      <c r="E109" s="15">
        <v>0</v>
      </c>
      <c r="F109" s="136">
        <v>1</v>
      </c>
      <c r="G109" s="137">
        <v>0</v>
      </c>
      <c r="H109" s="137">
        <v>0</v>
      </c>
      <c r="I109" s="94">
        <f t="shared" si="10"/>
        <v>1</v>
      </c>
      <c r="J109" s="18">
        <v>0</v>
      </c>
      <c r="K109" s="140">
        <v>0</v>
      </c>
      <c r="L109" s="158">
        <v>0</v>
      </c>
      <c r="M109" s="18">
        <f t="shared" si="11"/>
        <v>0</v>
      </c>
      <c r="N109" s="147">
        <f t="shared" si="12"/>
        <v>1</v>
      </c>
      <c r="O109" s="154">
        <f t="shared" si="13"/>
        <v>0</v>
      </c>
      <c r="P109" s="145">
        <f t="shared" si="14"/>
        <v>0</v>
      </c>
      <c r="Q109" s="145">
        <f t="shared" si="15"/>
        <v>1</v>
      </c>
    </row>
    <row r="110" spans="1:17" x14ac:dyDescent="0.25">
      <c r="A110" s="20" t="s">
        <v>34</v>
      </c>
      <c r="B110" s="14">
        <v>6</v>
      </c>
      <c r="C110" s="14">
        <v>0</v>
      </c>
      <c r="D110" s="151">
        <v>0</v>
      </c>
      <c r="E110" s="15">
        <v>6</v>
      </c>
      <c r="F110" s="136">
        <v>379</v>
      </c>
      <c r="G110" s="137">
        <v>28</v>
      </c>
      <c r="H110" s="137">
        <v>0</v>
      </c>
      <c r="I110" s="94">
        <f t="shared" si="10"/>
        <v>407</v>
      </c>
      <c r="J110" s="18">
        <v>1</v>
      </c>
      <c r="K110" s="140">
        <v>2</v>
      </c>
      <c r="L110" s="158">
        <v>0</v>
      </c>
      <c r="M110" s="18">
        <f t="shared" si="11"/>
        <v>3</v>
      </c>
      <c r="N110" s="147">
        <f t="shared" si="12"/>
        <v>386</v>
      </c>
      <c r="O110" s="154">
        <f t="shared" si="13"/>
        <v>30</v>
      </c>
      <c r="P110" s="145">
        <f t="shared" si="14"/>
        <v>0</v>
      </c>
      <c r="Q110" s="145">
        <f t="shared" si="15"/>
        <v>416</v>
      </c>
    </row>
    <row r="111" spans="1:17" x14ac:dyDescent="0.25">
      <c r="A111" s="20" t="s">
        <v>138</v>
      </c>
      <c r="B111" s="14">
        <v>0</v>
      </c>
      <c r="C111" s="14">
        <v>0</v>
      </c>
      <c r="D111" s="151">
        <v>0</v>
      </c>
      <c r="E111" s="15">
        <v>0</v>
      </c>
      <c r="F111" s="136">
        <v>2</v>
      </c>
      <c r="G111" s="137">
        <v>2</v>
      </c>
      <c r="H111" s="137">
        <v>0</v>
      </c>
      <c r="I111" s="94">
        <f t="shared" si="10"/>
        <v>4</v>
      </c>
      <c r="J111" s="18">
        <v>0</v>
      </c>
      <c r="K111" s="140">
        <v>0</v>
      </c>
      <c r="L111" s="158">
        <v>0</v>
      </c>
      <c r="M111" s="18">
        <f t="shared" si="11"/>
        <v>0</v>
      </c>
      <c r="N111" s="147">
        <f t="shared" si="12"/>
        <v>2</v>
      </c>
      <c r="O111" s="154">
        <f t="shared" si="13"/>
        <v>2</v>
      </c>
      <c r="P111" s="145">
        <f t="shared" si="14"/>
        <v>0</v>
      </c>
      <c r="Q111" s="145">
        <f t="shared" si="15"/>
        <v>4</v>
      </c>
    </row>
    <row r="112" spans="1:17" x14ac:dyDescent="0.25">
      <c r="A112" s="20" t="s">
        <v>48</v>
      </c>
      <c r="B112" s="14">
        <v>0</v>
      </c>
      <c r="C112" s="14">
        <v>0</v>
      </c>
      <c r="D112" s="151">
        <v>0</v>
      </c>
      <c r="E112" s="15">
        <v>0</v>
      </c>
      <c r="F112" s="136">
        <v>1</v>
      </c>
      <c r="G112" s="137">
        <v>0</v>
      </c>
      <c r="H112" s="137">
        <v>0</v>
      </c>
      <c r="I112" s="94">
        <f t="shared" si="10"/>
        <v>1</v>
      </c>
      <c r="J112" s="18">
        <v>0</v>
      </c>
      <c r="K112" s="140">
        <v>0</v>
      </c>
      <c r="L112" s="158">
        <v>0</v>
      </c>
      <c r="M112" s="18">
        <f t="shared" si="11"/>
        <v>0</v>
      </c>
      <c r="N112" s="147">
        <f t="shared" si="12"/>
        <v>1</v>
      </c>
      <c r="O112" s="154">
        <f t="shared" si="13"/>
        <v>0</v>
      </c>
      <c r="P112" s="145">
        <f t="shared" si="14"/>
        <v>0</v>
      </c>
      <c r="Q112" s="145">
        <f t="shared" si="15"/>
        <v>1</v>
      </c>
    </row>
    <row r="113" spans="1:17" x14ac:dyDescent="0.25">
      <c r="A113" s="20" t="s">
        <v>175</v>
      </c>
      <c r="B113" s="14">
        <v>0</v>
      </c>
      <c r="C113" s="14">
        <v>0</v>
      </c>
      <c r="D113" s="151">
        <v>0</v>
      </c>
      <c r="E113" s="15">
        <v>0</v>
      </c>
      <c r="F113" s="136">
        <v>2</v>
      </c>
      <c r="G113" s="137">
        <v>1</v>
      </c>
      <c r="H113" s="137">
        <v>0</v>
      </c>
      <c r="I113" s="94">
        <f t="shared" si="10"/>
        <v>3</v>
      </c>
      <c r="J113" s="18">
        <v>0</v>
      </c>
      <c r="K113" s="140">
        <v>0</v>
      </c>
      <c r="L113" s="158">
        <v>0</v>
      </c>
      <c r="M113" s="18">
        <f t="shared" si="11"/>
        <v>0</v>
      </c>
      <c r="N113" s="147">
        <f t="shared" si="12"/>
        <v>2</v>
      </c>
      <c r="O113" s="154">
        <f t="shared" si="13"/>
        <v>1</v>
      </c>
      <c r="P113" s="145">
        <f t="shared" si="14"/>
        <v>0</v>
      </c>
      <c r="Q113" s="145">
        <f t="shared" si="15"/>
        <v>3</v>
      </c>
    </row>
    <row r="114" spans="1:17" x14ac:dyDescent="0.25">
      <c r="A114" s="20" t="s">
        <v>140</v>
      </c>
      <c r="B114" s="14">
        <v>0</v>
      </c>
      <c r="C114" s="14">
        <v>0</v>
      </c>
      <c r="D114" s="151">
        <v>0</v>
      </c>
      <c r="E114" s="15">
        <v>0</v>
      </c>
      <c r="F114" s="136">
        <v>7</v>
      </c>
      <c r="G114" s="137">
        <v>6</v>
      </c>
      <c r="H114" s="137">
        <v>0</v>
      </c>
      <c r="I114" s="94">
        <f t="shared" si="10"/>
        <v>13</v>
      </c>
      <c r="J114" s="18">
        <v>0</v>
      </c>
      <c r="K114" s="140">
        <v>0</v>
      </c>
      <c r="L114" s="158">
        <v>0</v>
      </c>
      <c r="M114" s="18">
        <f t="shared" si="11"/>
        <v>0</v>
      </c>
      <c r="N114" s="147">
        <f t="shared" si="12"/>
        <v>7</v>
      </c>
      <c r="O114" s="154">
        <f t="shared" si="13"/>
        <v>6</v>
      </c>
      <c r="P114" s="145">
        <f t="shared" si="14"/>
        <v>0</v>
      </c>
      <c r="Q114" s="145">
        <f t="shared" si="15"/>
        <v>13</v>
      </c>
    </row>
    <row r="115" spans="1:17" x14ac:dyDescent="0.25">
      <c r="A115" s="20" t="s">
        <v>16</v>
      </c>
      <c r="B115" s="14">
        <v>0</v>
      </c>
      <c r="C115" s="14">
        <v>0</v>
      </c>
      <c r="D115" s="151">
        <v>0</v>
      </c>
      <c r="E115" s="15">
        <v>0</v>
      </c>
      <c r="F115" s="136">
        <v>2</v>
      </c>
      <c r="G115" s="137">
        <v>0</v>
      </c>
      <c r="H115" s="137">
        <v>0</v>
      </c>
      <c r="I115" s="94">
        <f t="shared" si="10"/>
        <v>2</v>
      </c>
      <c r="J115" s="18">
        <v>0</v>
      </c>
      <c r="K115" s="140">
        <v>0</v>
      </c>
      <c r="L115" s="158">
        <v>0</v>
      </c>
      <c r="M115" s="18">
        <f t="shared" si="11"/>
        <v>0</v>
      </c>
      <c r="N115" s="147">
        <f t="shared" si="12"/>
        <v>2</v>
      </c>
      <c r="O115" s="154">
        <f t="shared" si="13"/>
        <v>0</v>
      </c>
      <c r="P115" s="145">
        <f t="shared" si="14"/>
        <v>0</v>
      </c>
      <c r="Q115" s="145">
        <f t="shared" si="15"/>
        <v>2</v>
      </c>
    </row>
    <row r="116" spans="1:17" x14ac:dyDescent="0.25">
      <c r="A116" s="20" t="s">
        <v>176</v>
      </c>
      <c r="B116" s="14">
        <v>0</v>
      </c>
      <c r="C116" s="14">
        <v>0</v>
      </c>
      <c r="D116" s="151">
        <v>0</v>
      </c>
      <c r="E116" s="15">
        <v>0</v>
      </c>
      <c r="F116" s="136">
        <v>1</v>
      </c>
      <c r="G116" s="137">
        <v>0</v>
      </c>
      <c r="H116" s="137">
        <v>0</v>
      </c>
      <c r="I116" s="94">
        <f t="shared" si="10"/>
        <v>1</v>
      </c>
      <c r="J116" s="18">
        <v>0</v>
      </c>
      <c r="K116" s="140">
        <v>0</v>
      </c>
      <c r="L116" s="158">
        <v>0</v>
      </c>
      <c r="M116" s="18">
        <f t="shared" si="11"/>
        <v>0</v>
      </c>
      <c r="N116" s="147">
        <f t="shared" si="12"/>
        <v>1</v>
      </c>
      <c r="O116" s="154">
        <f t="shared" si="13"/>
        <v>0</v>
      </c>
      <c r="P116" s="145">
        <f t="shared" si="14"/>
        <v>0</v>
      </c>
      <c r="Q116" s="145">
        <f t="shared" si="15"/>
        <v>1</v>
      </c>
    </row>
    <row r="117" spans="1:17" x14ac:dyDescent="0.25">
      <c r="A117" s="20" t="s">
        <v>63</v>
      </c>
      <c r="B117" s="14">
        <v>0</v>
      </c>
      <c r="C117" s="14">
        <v>0</v>
      </c>
      <c r="D117" s="151">
        <v>0</v>
      </c>
      <c r="E117" s="15">
        <v>0</v>
      </c>
      <c r="F117" s="136">
        <v>2</v>
      </c>
      <c r="G117" s="137">
        <v>0</v>
      </c>
      <c r="H117" s="137">
        <v>0</v>
      </c>
      <c r="I117" s="94">
        <f t="shared" si="10"/>
        <v>2</v>
      </c>
      <c r="J117" s="18">
        <v>0</v>
      </c>
      <c r="K117" s="140">
        <v>1</v>
      </c>
      <c r="L117" s="158">
        <v>0</v>
      </c>
      <c r="M117" s="18">
        <f t="shared" si="11"/>
        <v>1</v>
      </c>
      <c r="N117" s="147">
        <f t="shared" si="12"/>
        <v>2</v>
      </c>
      <c r="O117" s="154">
        <f t="shared" si="13"/>
        <v>1</v>
      </c>
      <c r="P117" s="145">
        <f t="shared" si="14"/>
        <v>0</v>
      </c>
      <c r="Q117" s="145">
        <f t="shared" si="15"/>
        <v>3</v>
      </c>
    </row>
    <row r="118" spans="1:17" x14ac:dyDescent="0.25">
      <c r="A118" s="20"/>
      <c r="B118" s="14"/>
      <c r="C118" s="14"/>
      <c r="D118" s="151"/>
      <c r="E118" s="16"/>
      <c r="F118" s="136"/>
      <c r="G118" s="137"/>
      <c r="H118" s="137"/>
      <c r="I118" s="94"/>
      <c r="J118" s="18"/>
      <c r="K118" s="140"/>
      <c r="L118" s="158"/>
      <c r="M118" s="18"/>
      <c r="N118" s="147"/>
      <c r="O118" s="154"/>
      <c r="P118" s="145"/>
      <c r="Q118" s="145"/>
    </row>
    <row r="119" spans="1:17" ht="13.8" thickBot="1" x14ac:dyDescent="0.3">
      <c r="A119" s="101"/>
      <c r="B119" s="22"/>
      <c r="C119" s="22"/>
      <c r="D119" s="152"/>
      <c r="E119" s="23"/>
      <c r="F119" s="98"/>
      <c r="G119" s="24"/>
      <c r="H119" s="24"/>
      <c r="I119" s="98"/>
      <c r="J119" s="26"/>
      <c r="K119" s="141"/>
      <c r="L119" s="159"/>
      <c r="M119" s="26"/>
      <c r="N119" s="148"/>
      <c r="O119" s="155"/>
      <c r="P119" s="146"/>
      <c r="Q119" s="146"/>
    </row>
    <row r="120" spans="1:17" s="27" customFormat="1" ht="13.8" thickBot="1" x14ac:dyDescent="0.3">
      <c r="B120" s="28"/>
      <c r="C120" s="28"/>
      <c r="D120" s="28"/>
      <c r="E120" s="29"/>
      <c r="F120" s="30"/>
      <c r="G120" s="30"/>
      <c r="H120" s="30"/>
      <c r="I120" s="30"/>
      <c r="N120" s="31"/>
      <c r="O120" s="31"/>
      <c r="P120" s="31"/>
      <c r="Q120" s="31"/>
    </row>
    <row r="121" spans="1:17" ht="13.8" thickBot="1" x14ac:dyDescent="0.3">
      <c r="A121" s="32" t="s">
        <v>161</v>
      </c>
      <c r="B121" s="33">
        <f>SUM(B7:B119)</f>
        <v>56</v>
      </c>
      <c r="C121" s="34">
        <f>SUM(C7:C119)</f>
        <v>28</v>
      </c>
      <c r="D121" s="34">
        <f>SUM(D7:D119)</f>
        <v>0</v>
      </c>
      <c r="E121" s="34">
        <f>SUM(B121:D121)</f>
        <v>84</v>
      </c>
      <c r="F121" s="35">
        <f>SUM(F7:F119)</f>
        <v>2143</v>
      </c>
      <c r="G121" s="35">
        <f>SUM(G7:G119)</f>
        <v>586</v>
      </c>
      <c r="H121" s="35">
        <f>SUM(H7:H119)</f>
        <v>3</v>
      </c>
      <c r="I121" s="36">
        <f>SUM(F121:H121)</f>
        <v>2732</v>
      </c>
      <c r="J121" s="37">
        <f t="shared" ref="J121:P121" si="16">SUM(J7:J119)</f>
        <v>136</v>
      </c>
      <c r="K121" s="38">
        <f t="shared" si="16"/>
        <v>95</v>
      </c>
      <c r="L121" s="38">
        <f t="shared" si="16"/>
        <v>0</v>
      </c>
      <c r="M121" s="39">
        <f t="shared" si="16"/>
        <v>231</v>
      </c>
      <c r="N121" s="40">
        <f t="shared" si="16"/>
        <v>2335</v>
      </c>
      <c r="O121" s="40">
        <f t="shared" si="16"/>
        <v>709</v>
      </c>
      <c r="P121" s="40">
        <f t="shared" si="16"/>
        <v>3</v>
      </c>
      <c r="Q121" s="40">
        <f>SUM(N121:P121)</f>
        <v>3047</v>
      </c>
    </row>
    <row r="122" spans="1:17" x14ac:dyDescent="0.25">
      <c r="A122" s="3" t="s">
        <v>255</v>
      </c>
    </row>
    <row r="125" spans="1:17" x14ac:dyDescent="0.25">
      <c r="E125" s="104"/>
      <c r="F125"/>
      <c r="G125"/>
    </row>
    <row r="126" spans="1:17" x14ac:dyDescent="0.25">
      <c r="E126"/>
      <c r="F126"/>
      <c r="G126"/>
    </row>
    <row r="127" spans="1:17" x14ac:dyDescent="0.25">
      <c r="E127"/>
      <c r="F127"/>
      <c r="G127"/>
    </row>
    <row r="128" spans="1:17" x14ac:dyDescent="0.25">
      <c r="E128"/>
      <c r="F128"/>
      <c r="G128"/>
    </row>
    <row r="129" spans="5:7" x14ac:dyDescent="0.25">
      <c r="E129"/>
      <c r="F129"/>
      <c r="G129"/>
    </row>
    <row r="130" spans="5:7" x14ac:dyDescent="0.25">
      <c r="E130" s="104"/>
      <c r="F130"/>
      <c r="G130"/>
    </row>
    <row r="131" spans="5:7" x14ac:dyDescent="0.25">
      <c r="E131"/>
      <c r="F131"/>
      <c r="G131"/>
    </row>
    <row r="132" spans="5:7" x14ac:dyDescent="0.25">
      <c r="E132" s="104"/>
      <c r="F132"/>
      <c r="G132"/>
    </row>
    <row r="133" spans="5:7" x14ac:dyDescent="0.25">
      <c r="E133" s="104"/>
      <c r="F133"/>
      <c r="G133"/>
    </row>
    <row r="134" spans="5:7" x14ac:dyDescent="0.25">
      <c r="E134"/>
      <c r="F134"/>
      <c r="G134"/>
    </row>
    <row r="135" spans="5:7" x14ac:dyDescent="0.25">
      <c r="E135" s="104"/>
      <c r="F135"/>
      <c r="G135"/>
    </row>
    <row r="136" spans="5:7" x14ac:dyDescent="0.25">
      <c r="E136" s="104"/>
      <c r="F136"/>
      <c r="G136"/>
    </row>
    <row r="137" spans="5:7" x14ac:dyDescent="0.25">
      <c r="E137"/>
      <c r="F137"/>
      <c r="G137"/>
    </row>
    <row r="138" spans="5:7" x14ac:dyDescent="0.25">
      <c r="E138"/>
      <c r="F138"/>
      <c r="G138"/>
    </row>
    <row r="139" spans="5:7" x14ac:dyDescent="0.25">
      <c r="E139"/>
      <c r="F139"/>
      <c r="G139"/>
    </row>
    <row r="140" spans="5:7" x14ac:dyDescent="0.25">
      <c r="E140"/>
      <c r="F140"/>
      <c r="G140"/>
    </row>
    <row r="141" spans="5:7" x14ac:dyDescent="0.25">
      <c r="E141"/>
      <c r="F141"/>
      <c r="G141"/>
    </row>
    <row r="142" spans="5:7" x14ac:dyDescent="0.25">
      <c r="E142"/>
      <c r="F142"/>
      <c r="G142"/>
    </row>
    <row r="143" spans="5:7" x14ac:dyDescent="0.25">
      <c r="E143"/>
      <c r="F143"/>
      <c r="G143"/>
    </row>
    <row r="144" spans="5:7" x14ac:dyDescent="0.25">
      <c r="E144" s="104"/>
      <c r="F144"/>
      <c r="G144"/>
    </row>
    <row r="145" spans="5:7" x14ac:dyDescent="0.25">
      <c r="E145" s="104"/>
      <c r="F145"/>
      <c r="G145"/>
    </row>
    <row r="146" spans="5:7" x14ac:dyDescent="0.25">
      <c r="E146"/>
      <c r="F146"/>
      <c r="G146"/>
    </row>
    <row r="147" spans="5:7" x14ac:dyDescent="0.25">
      <c r="E147"/>
      <c r="F147"/>
      <c r="G147"/>
    </row>
    <row r="148" spans="5:7" x14ac:dyDescent="0.25">
      <c r="E148" s="104"/>
      <c r="F148"/>
      <c r="G148"/>
    </row>
    <row r="149" spans="5:7" x14ac:dyDescent="0.25">
      <c r="E149"/>
      <c r="F149"/>
      <c r="G149"/>
    </row>
    <row r="150" spans="5:7" x14ac:dyDescent="0.25">
      <c r="E150"/>
      <c r="F150"/>
      <c r="G150"/>
    </row>
    <row r="151" spans="5:7" x14ac:dyDescent="0.25">
      <c r="E151"/>
      <c r="F151"/>
      <c r="G151"/>
    </row>
    <row r="152" spans="5:7" x14ac:dyDescent="0.25">
      <c r="E152"/>
      <c r="F152"/>
      <c r="G152"/>
    </row>
    <row r="153" spans="5:7" x14ac:dyDescent="0.25">
      <c r="E153"/>
      <c r="F153"/>
      <c r="G153"/>
    </row>
    <row r="154" spans="5:7" x14ac:dyDescent="0.25">
      <c r="E154"/>
      <c r="F154"/>
      <c r="G154"/>
    </row>
    <row r="155" spans="5:7" x14ac:dyDescent="0.25">
      <c r="E155"/>
      <c r="F155"/>
      <c r="G155"/>
    </row>
    <row r="156" spans="5:7" x14ac:dyDescent="0.25">
      <c r="E156"/>
      <c r="F156"/>
      <c r="G156"/>
    </row>
    <row r="157" spans="5:7" x14ac:dyDescent="0.25">
      <c r="E157"/>
      <c r="F157"/>
      <c r="G157"/>
    </row>
    <row r="158" spans="5:7" x14ac:dyDescent="0.25">
      <c r="E158"/>
      <c r="F158"/>
      <c r="G158"/>
    </row>
    <row r="159" spans="5:7" x14ac:dyDescent="0.25">
      <c r="E159"/>
      <c r="F159"/>
      <c r="G159"/>
    </row>
    <row r="160" spans="5:7" x14ac:dyDescent="0.25">
      <c r="E160"/>
      <c r="F160"/>
      <c r="G160"/>
    </row>
    <row r="161" spans="5:7" x14ac:dyDescent="0.25">
      <c r="E161"/>
      <c r="F161"/>
      <c r="G161"/>
    </row>
    <row r="162" spans="5:7" x14ac:dyDescent="0.25">
      <c r="E162"/>
      <c r="F162"/>
      <c r="G162"/>
    </row>
    <row r="163" spans="5:7" x14ac:dyDescent="0.25">
      <c r="E163"/>
      <c r="F163"/>
      <c r="G163"/>
    </row>
    <row r="164" spans="5:7" x14ac:dyDescent="0.25">
      <c r="E164"/>
      <c r="F164"/>
      <c r="G164"/>
    </row>
    <row r="165" spans="5:7" x14ac:dyDescent="0.25">
      <c r="E165"/>
      <c r="F165"/>
      <c r="G165"/>
    </row>
    <row r="166" spans="5:7" x14ac:dyDescent="0.25">
      <c r="E166"/>
      <c r="F166"/>
      <c r="G166"/>
    </row>
    <row r="167" spans="5:7" x14ac:dyDescent="0.25">
      <c r="E167"/>
      <c r="F167"/>
      <c r="G167"/>
    </row>
    <row r="168" spans="5:7" x14ac:dyDescent="0.25">
      <c r="E168"/>
      <c r="F168"/>
      <c r="G168"/>
    </row>
    <row r="169" spans="5:7" x14ac:dyDescent="0.25">
      <c r="E169" s="104"/>
      <c r="F169"/>
      <c r="G169"/>
    </row>
    <row r="170" spans="5:7" x14ac:dyDescent="0.25">
      <c r="E170"/>
      <c r="F170"/>
      <c r="G170"/>
    </row>
    <row r="171" spans="5:7" x14ac:dyDescent="0.25">
      <c r="E171"/>
      <c r="F171"/>
      <c r="G171"/>
    </row>
    <row r="172" spans="5:7" x14ac:dyDescent="0.25">
      <c r="E172"/>
      <c r="F172"/>
      <c r="G172"/>
    </row>
    <row r="173" spans="5:7" x14ac:dyDescent="0.25">
      <c r="E173"/>
      <c r="F173"/>
      <c r="G173"/>
    </row>
    <row r="174" spans="5:7" x14ac:dyDescent="0.25">
      <c r="E174"/>
      <c r="F174"/>
      <c r="G174"/>
    </row>
    <row r="175" spans="5:7" x14ac:dyDescent="0.25">
      <c r="E175"/>
      <c r="F175"/>
      <c r="G175"/>
    </row>
    <row r="176" spans="5:7" x14ac:dyDescent="0.25">
      <c r="E176"/>
      <c r="F176"/>
      <c r="G176"/>
    </row>
    <row r="177" spans="5:7" x14ac:dyDescent="0.25">
      <c r="E177"/>
      <c r="F177"/>
      <c r="G177"/>
    </row>
    <row r="178" spans="5:7" x14ac:dyDescent="0.25">
      <c r="E178"/>
      <c r="F178"/>
      <c r="G178"/>
    </row>
    <row r="179" spans="5:7" x14ac:dyDescent="0.25">
      <c r="E179"/>
      <c r="F179"/>
      <c r="G179"/>
    </row>
    <row r="180" spans="5:7" x14ac:dyDescent="0.25">
      <c r="E180"/>
      <c r="F180"/>
      <c r="G180"/>
    </row>
    <row r="181" spans="5:7" x14ac:dyDescent="0.25">
      <c r="E181"/>
      <c r="F181"/>
      <c r="G181"/>
    </row>
    <row r="182" spans="5:7" x14ac:dyDescent="0.25">
      <c r="E182"/>
      <c r="F182"/>
      <c r="G182"/>
    </row>
    <row r="183" spans="5:7" x14ac:dyDescent="0.25">
      <c r="E183"/>
      <c r="F183"/>
      <c r="G183"/>
    </row>
    <row r="184" spans="5:7" x14ac:dyDescent="0.25">
      <c r="E184"/>
      <c r="F184"/>
      <c r="G184"/>
    </row>
    <row r="185" spans="5:7" x14ac:dyDescent="0.25">
      <c r="E185"/>
      <c r="F185"/>
      <c r="G185"/>
    </row>
    <row r="186" spans="5:7" x14ac:dyDescent="0.25">
      <c r="E186"/>
      <c r="F186"/>
      <c r="G186"/>
    </row>
    <row r="187" spans="5:7" x14ac:dyDescent="0.25">
      <c r="E187"/>
      <c r="F187"/>
      <c r="G187"/>
    </row>
    <row r="188" spans="5:7" x14ac:dyDescent="0.25">
      <c r="E188"/>
      <c r="F188"/>
      <c r="G188"/>
    </row>
    <row r="189" spans="5:7" x14ac:dyDescent="0.25">
      <c r="E189" s="104"/>
      <c r="F189"/>
      <c r="G189"/>
    </row>
    <row r="190" spans="5:7" x14ac:dyDescent="0.25">
      <c r="E190"/>
      <c r="F190"/>
      <c r="G190"/>
    </row>
    <row r="191" spans="5:7" x14ac:dyDescent="0.25">
      <c r="E191"/>
      <c r="F191"/>
      <c r="G191"/>
    </row>
    <row r="192" spans="5:7" x14ac:dyDescent="0.25">
      <c r="E192"/>
      <c r="F192"/>
      <c r="G192"/>
    </row>
    <row r="193" spans="5:7" x14ac:dyDescent="0.25">
      <c r="E193"/>
      <c r="F193"/>
      <c r="G193"/>
    </row>
    <row r="194" spans="5:7" x14ac:dyDescent="0.25">
      <c r="E194"/>
      <c r="F194"/>
      <c r="G194"/>
    </row>
    <row r="195" spans="5:7" x14ac:dyDescent="0.25">
      <c r="E195"/>
      <c r="F195"/>
      <c r="G195"/>
    </row>
    <row r="196" spans="5:7" x14ac:dyDescent="0.25">
      <c r="E196"/>
      <c r="F196"/>
      <c r="G196"/>
    </row>
    <row r="197" spans="5:7" x14ac:dyDescent="0.25">
      <c r="E197"/>
      <c r="F197"/>
      <c r="G197"/>
    </row>
    <row r="198" spans="5:7" x14ac:dyDescent="0.25">
      <c r="E198"/>
      <c r="F198"/>
      <c r="G198"/>
    </row>
    <row r="199" spans="5:7" x14ac:dyDescent="0.25">
      <c r="E199"/>
      <c r="F199"/>
      <c r="G199"/>
    </row>
    <row r="200" spans="5:7" x14ac:dyDescent="0.25">
      <c r="E200"/>
      <c r="F200"/>
      <c r="G200"/>
    </row>
    <row r="201" spans="5:7" x14ac:dyDescent="0.25">
      <c r="E201"/>
      <c r="F201"/>
      <c r="G201"/>
    </row>
    <row r="202" spans="5:7" x14ac:dyDescent="0.25">
      <c r="E202"/>
      <c r="F202"/>
      <c r="G202"/>
    </row>
    <row r="203" spans="5:7" x14ac:dyDescent="0.25">
      <c r="E203"/>
      <c r="F203"/>
      <c r="G203"/>
    </row>
    <row r="204" spans="5:7" x14ac:dyDescent="0.25">
      <c r="E204" s="104"/>
      <c r="F204"/>
      <c r="G204"/>
    </row>
    <row r="205" spans="5:7" x14ac:dyDescent="0.25">
      <c r="E205"/>
      <c r="F205"/>
      <c r="G205"/>
    </row>
    <row r="206" spans="5:7" x14ac:dyDescent="0.25">
      <c r="E206"/>
      <c r="F206"/>
      <c r="G206"/>
    </row>
    <row r="207" spans="5:7" x14ac:dyDescent="0.25">
      <c r="E207"/>
      <c r="F207"/>
      <c r="G207"/>
    </row>
    <row r="208" spans="5:7" x14ac:dyDescent="0.25">
      <c r="E208"/>
      <c r="F208"/>
      <c r="G208"/>
    </row>
    <row r="209" spans="5:7" x14ac:dyDescent="0.25">
      <c r="E209" s="104"/>
      <c r="F209"/>
      <c r="G209"/>
    </row>
    <row r="210" spans="5:7" x14ac:dyDescent="0.25">
      <c r="E210" s="104"/>
      <c r="F210"/>
      <c r="G210"/>
    </row>
    <row r="211" spans="5:7" x14ac:dyDescent="0.25">
      <c r="E211"/>
      <c r="F211"/>
      <c r="G211"/>
    </row>
    <row r="212" spans="5:7" x14ac:dyDescent="0.25">
      <c r="E212"/>
      <c r="F212"/>
      <c r="G212"/>
    </row>
    <row r="213" spans="5:7" x14ac:dyDescent="0.25">
      <c r="E213"/>
      <c r="F213"/>
      <c r="G213"/>
    </row>
    <row r="214" spans="5:7" x14ac:dyDescent="0.25">
      <c r="E214"/>
      <c r="F214"/>
      <c r="G214"/>
    </row>
    <row r="215" spans="5:7" x14ac:dyDescent="0.25">
      <c r="E215"/>
      <c r="F215"/>
      <c r="G215"/>
    </row>
    <row r="216" spans="5:7" x14ac:dyDescent="0.25">
      <c r="E216"/>
      <c r="F216"/>
      <c r="G216"/>
    </row>
    <row r="217" spans="5:7" x14ac:dyDescent="0.25">
      <c r="E217"/>
      <c r="F217"/>
      <c r="G217"/>
    </row>
    <row r="218" spans="5:7" x14ac:dyDescent="0.25">
      <c r="E218" s="104"/>
      <c r="F218"/>
      <c r="G218"/>
    </row>
    <row r="219" spans="5:7" x14ac:dyDescent="0.25">
      <c r="E219" s="104"/>
      <c r="F219"/>
      <c r="G219"/>
    </row>
    <row r="220" spans="5:7" x14ac:dyDescent="0.25">
      <c r="E220"/>
      <c r="F220"/>
      <c r="G220"/>
    </row>
    <row r="221" spans="5:7" x14ac:dyDescent="0.25">
      <c r="E221"/>
      <c r="F221"/>
      <c r="G221"/>
    </row>
    <row r="222" spans="5:7" x14ac:dyDescent="0.25">
      <c r="E222"/>
      <c r="F222"/>
      <c r="G222"/>
    </row>
    <row r="223" spans="5:7" x14ac:dyDescent="0.25">
      <c r="E223"/>
      <c r="F223"/>
      <c r="G223"/>
    </row>
    <row r="224" spans="5:7" x14ac:dyDescent="0.25">
      <c r="E224"/>
      <c r="F224"/>
      <c r="G224"/>
    </row>
    <row r="225" spans="5:7" x14ac:dyDescent="0.25">
      <c r="E225"/>
      <c r="F225"/>
      <c r="G225"/>
    </row>
    <row r="226" spans="5:7" x14ac:dyDescent="0.25">
      <c r="E226"/>
      <c r="F226"/>
      <c r="G226"/>
    </row>
    <row r="227" spans="5:7" x14ac:dyDescent="0.25">
      <c r="E227"/>
      <c r="F227"/>
      <c r="G227"/>
    </row>
    <row r="228" spans="5:7" x14ac:dyDescent="0.25">
      <c r="E228"/>
      <c r="F228"/>
      <c r="G228"/>
    </row>
    <row r="229" spans="5:7" x14ac:dyDescent="0.25">
      <c r="E229"/>
      <c r="F229"/>
      <c r="G229"/>
    </row>
    <row r="230" spans="5:7" x14ac:dyDescent="0.25">
      <c r="E230"/>
      <c r="F230"/>
      <c r="G230"/>
    </row>
    <row r="231" spans="5:7" x14ac:dyDescent="0.25">
      <c r="E231" s="104"/>
      <c r="F231"/>
      <c r="G231"/>
    </row>
    <row r="232" spans="5:7" x14ac:dyDescent="0.25">
      <c r="E232"/>
      <c r="F232"/>
      <c r="G232"/>
    </row>
    <row r="233" spans="5:7" x14ac:dyDescent="0.25">
      <c r="E233"/>
      <c r="F233"/>
      <c r="G233"/>
    </row>
    <row r="234" spans="5:7" x14ac:dyDescent="0.25">
      <c r="E234"/>
      <c r="F234"/>
      <c r="G234"/>
    </row>
    <row r="235" spans="5:7" x14ac:dyDescent="0.25">
      <c r="E235"/>
      <c r="F235"/>
      <c r="G235"/>
    </row>
    <row r="236" spans="5:7" x14ac:dyDescent="0.25">
      <c r="E236"/>
      <c r="F236"/>
      <c r="G236"/>
    </row>
    <row r="237" spans="5:7" x14ac:dyDescent="0.25">
      <c r="E237" s="104"/>
      <c r="F237"/>
      <c r="G237"/>
    </row>
    <row r="238" spans="5:7" x14ac:dyDescent="0.25">
      <c r="E238"/>
      <c r="F238"/>
      <c r="G238"/>
    </row>
    <row r="239" spans="5:7" x14ac:dyDescent="0.25">
      <c r="E239"/>
      <c r="F239"/>
      <c r="G239"/>
    </row>
    <row r="240" spans="5:7" x14ac:dyDescent="0.25">
      <c r="E240"/>
      <c r="F240"/>
      <c r="G240"/>
    </row>
    <row r="241" spans="5:7" x14ac:dyDescent="0.25">
      <c r="E241" s="104"/>
      <c r="F241"/>
      <c r="G241"/>
    </row>
    <row r="242" spans="5:7" x14ac:dyDescent="0.25">
      <c r="E242"/>
      <c r="F242"/>
      <c r="G242"/>
    </row>
    <row r="243" spans="5:7" x14ac:dyDescent="0.25">
      <c r="E243"/>
      <c r="F243"/>
      <c r="G243"/>
    </row>
    <row r="244" spans="5:7" x14ac:dyDescent="0.25">
      <c r="E244"/>
      <c r="F244"/>
      <c r="G244"/>
    </row>
    <row r="245" spans="5:7" x14ac:dyDescent="0.25">
      <c r="E245"/>
      <c r="F245"/>
      <c r="G245"/>
    </row>
    <row r="246" spans="5:7" x14ac:dyDescent="0.25">
      <c r="E246"/>
      <c r="F246"/>
      <c r="G246"/>
    </row>
    <row r="247" spans="5:7" x14ac:dyDescent="0.25">
      <c r="E247"/>
      <c r="F247"/>
      <c r="G247"/>
    </row>
    <row r="248" spans="5:7" x14ac:dyDescent="0.25">
      <c r="E248"/>
      <c r="F248"/>
      <c r="G248"/>
    </row>
    <row r="249" spans="5:7" x14ac:dyDescent="0.25">
      <c r="E249"/>
      <c r="F249"/>
      <c r="G249"/>
    </row>
    <row r="250" spans="5:7" x14ac:dyDescent="0.25">
      <c r="E250"/>
      <c r="F250"/>
      <c r="G250"/>
    </row>
    <row r="251" spans="5:7" x14ac:dyDescent="0.25">
      <c r="E251"/>
      <c r="F251"/>
      <c r="G251"/>
    </row>
    <row r="252" spans="5:7" x14ac:dyDescent="0.25">
      <c r="E252"/>
      <c r="F252"/>
      <c r="G252"/>
    </row>
    <row r="253" spans="5:7" x14ac:dyDescent="0.25">
      <c r="E253"/>
      <c r="F253"/>
      <c r="G253"/>
    </row>
    <row r="254" spans="5:7" x14ac:dyDescent="0.25">
      <c r="E254"/>
      <c r="F254"/>
      <c r="G254"/>
    </row>
    <row r="255" spans="5:7" x14ac:dyDescent="0.25">
      <c r="E255"/>
      <c r="F255"/>
      <c r="G255"/>
    </row>
    <row r="256" spans="5:7" x14ac:dyDescent="0.25">
      <c r="E256"/>
      <c r="F256"/>
      <c r="G256"/>
    </row>
    <row r="257" spans="5:7" x14ac:dyDescent="0.25">
      <c r="E257"/>
      <c r="F257"/>
      <c r="G257"/>
    </row>
    <row r="258" spans="5:7" x14ac:dyDescent="0.25">
      <c r="E258"/>
      <c r="F258"/>
      <c r="G258"/>
    </row>
    <row r="259" spans="5:7" x14ac:dyDescent="0.25">
      <c r="E259"/>
      <c r="F259"/>
      <c r="G259"/>
    </row>
    <row r="260" spans="5:7" x14ac:dyDescent="0.25">
      <c r="E260"/>
      <c r="F260"/>
      <c r="G260"/>
    </row>
    <row r="261" spans="5:7" x14ac:dyDescent="0.25">
      <c r="E261"/>
      <c r="F261"/>
      <c r="G261"/>
    </row>
    <row r="262" spans="5:7" x14ac:dyDescent="0.25">
      <c r="E262"/>
      <c r="F262"/>
      <c r="G262"/>
    </row>
    <row r="263" spans="5:7" x14ac:dyDescent="0.25">
      <c r="E263"/>
      <c r="F263"/>
      <c r="G263"/>
    </row>
    <row r="264" spans="5:7" x14ac:dyDescent="0.25">
      <c r="E264"/>
      <c r="F264"/>
      <c r="G264"/>
    </row>
    <row r="265" spans="5:7" x14ac:dyDescent="0.25">
      <c r="E265"/>
      <c r="F265"/>
      <c r="G265"/>
    </row>
    <row r="266" spans="5:7" x14ac:dyDescent="0.25">
      <c r="E266"/>
      <c r="F266"/>
      <c r="G266"/>
    </row>
    <row r="267" spans="5:7" x14ac:dyDescent="0.25">
      <c r="E267"/>
      <c r="F267"/>
      <c r="G267"/>
    </row>
    <row r="268" spans="5:7" x14ac:dyDescent="0.25">
      <c r="E268"/>
      <c r="F268"/>
      <c r="G268"/>
    </row>
    <row r="269" spans="5:7" x14ac:dyDescent="0.25">
      <c r="E269"/>
      <c r="F269"/>
      <c r="G269"/>
    </row>
    <row r="270" spans="5:7" x14ac:dyDescent="0.25">
      <c r="E270"/>
      <c r="F270"/>
      <c r="G270"/>
    </row>
    <row r="271" spans="5:7" x14ac:dyDescent="0.25">
      <c r="E271"/>
      <c r="F271"/>
      <c r="G271"/>
    </row>
    <row r="272" spans="5:7" x14ac:dyDescent="0.25">
      <c r="E272"/>
      <c r="F272"/>
      <c r="G272"/>
    </row>
    <row r="273" spans="5:7" x14ac:dyDescent="0.25">
      <c r="E273"/>
      <c r="F273"/>
      <c r="G273"/>
    </row>
    <row r="274" spans="5:7" x14ac:dyDescent="0.25">
      <c r="E274"/>
      <c r="F274"/>
      <c r="G274"/>
    </row>
    <row r="275" spans="5:7" x14ac:dyDescent="0.25">
      <c r="E275"/>
      <c r="F275"/>
      <c r="G275"/>
    </row>
    <row r="276" spans="5:7" x14ac:dyDescent="0.25">
      <c r="E276"/>
      <c r="F276"/>
      <c r="G276"/>
    </row>
    <row r="277" spans="5:7" x14ac:dyDescent="0.25">
      <c r="E277"/>
      <c r="F277"/>
      <c r="G277"/>
    </row>
    <row r="278" spans="5:7" x14ac:dyDescent="0.25">
      <c r="E278"/>
      <c r="F278"/>
      <c r="G278"/>
    </row>
    <row r="279" spans="5:7" x14ac:dyDescent="0.25">
      <c r="E279"/>
      <c r="F279"/>
      <c r="G279"/>
    </row>
    <row r="280" spans="5:7" x14ac:dyDescent="0.25">
      <c r="E280"/>
      <c r="F280"/>
      <c r="G280"/>
    </row>
    <row r="281" spans="5:7" x14ac:dyDescent="0.25">
      <c r="E281"/>
      <c r="F281"/>
      <c r="G281"/>
    </row>
    <row r="282" spans="5:7" x14ac:dyDescent="0.25">
      <c r="E282"/>
      <c r="F282"/>
      <c r="G282"/>
    </row>
    <row r="283" spans="5:7" x14ac:dyDescent="0.25">
      <c r="E283"/>
      <c r="F283"/>
      <c r="G283"/>
    </row>
    <row r="284" spans="5:7" x14ac:dyDescent="0.25">
      <c r="E284"/>
      <c r="F284"/>
      <c r="G284"/>
    </row>
    <row r="285" spans="5:7" x14ac:dyDescent="0.25">
      <c r="E285"/>
      <c r="F285"/>
      <c r="G285"/>
    </row>
  </sheetData>
  <sortState xmlns:xlrd2="http://schemas.microsoft.com/office/spreadsheetml/2017/richdata2" ref="A7:Q119">
    <sortCondition ref="A7:A119"/>
  </sortState>
  <mergeCells count="8">
    <mergeCell ref="N5:Q5"/>
    <mergeCell ref="J5:M5"/>
    <mergeCell ref="J4:M4"/>
    <mergeCell ref="N4:Q4"/>
    <mergeCell ref="B5:E5"/>
    <mergeCell ref="B4:E4"/>
    <mergeCell ref="F4:I4"/>
    <mergeCell ref="F5:I5"/>
  </mergeCell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workbookViewId="0"/>
  </sheetViews>
  <sheetFormatPr baseColWidth="10" defaultColWidth="11.5546875" defaultRowHeight="13.2" x14ac:dyDescent="0.25"/>
  <cols>
    <col min="1" max="1" width="36.6640625" style="3" customWidth="1"/>
    <col min="2" max="16384" width="11.5546875" style="3"/>
  </cols>
  <sheetData>
    <row r="1" spans="1:6" ht="13.8" x14ac:dyDescent="0.25">
      <c r="A1" s="68" t="s">
        <v>99</v>
      </c>
    </row>
    <row r="2" spans="1:6" ht="13.8" x14ac:dyDescent="0.25">
      <c r="A2" s="68" t="s">
        <v>163</v>
      </c>
    </row>
    <row r="4" spans="1:6" ht="13.8" thickBot="1" x14ac:dyDescent="0.3"/>
    <row r="5" spans="1:6" x14ac:dyDescent="0.25">
      <c r="B5" s="222" t="s">
        <v>105</v>
      </c>
      <c r="C5" s="223"/>
      <c r="D5" s="223"/>
      <c r="E5" s="224"/>
    </row>
    <row r="6" spans="1:6" ht="13.8" thickBot="1" x14ac:dyDescent="0.3">
      <c r="B6" s="225" t="s">
        <v>60</v>
      </c>
      <c r="C6" s="226"/>
      <c r="D6" s="119"/>
      <c r="E6" s="69" t="s">
        <v>59</v>
      </c>
    </row>
    <row r="7" spans="1:6" ht="13.8" thickBot="1" x14ac:dyDescent="0.3">
      <c r="A7" s="70" t="s">
        <v>82</v>
      </c>
      <c r="B7" s="124" t="s">
        <v>26</v>
      </c>
      <c r="C7" s="125" t="s">
        <v>24</v>
      </c>
      <c r="D7" s="120" t="s">
        <v>164</v>
      </c>
      <c r="E7" s="71" t="s">
        <v>59</v>
      </c>
      <c r="F7" s="132" t="s">
        <v>59</v>
      </c>
    </row>
    <row r="8" spans="1:6" x14ac:dyDescent="0.25">
      <c r="A8" s="72" t="s">
        <v>111</v>
      </c>
      <c r="B8" s="8">
        <v>6</v>
      </c>
      <c r="C8" s="126">
        <v>1</v>
      </c>
      <c r="D8" s="127">
        <v>0</v>
      </c>
      <c r="E8" s="128">
        <f>SUM(B8:D8)</f>
        <v>7</v>
      </c>
      <c r="F8" s="133">
        <v>0.17460317460317459</v>
      </c>
    </row>
    <row r="9" spans="1:6" x14ac:dyDescent="0.25">
      <c r="A9" s="73" t="s">
        <v>112</v>
      </c>
      <c r="B9" s="14">
        <v>12</v>
      </c>
      <c r="C9" s="74">
        <v>7</v>
      </c>
      <c r="D9" s="121">
        <v>0</v>
      </c>
      <c r="E9" s="122">
        <f>SUM(B9:D9)</f>
        <v>19</v>
      </c>
      <c r="F9" s="105">
        <v>0.17460317460317459</v>
      </c>
    </row>
    <row r="10" spans="1:6" x14ac:dyDescent="0.25">
      <c r="A10" s="73" t="s">
        <v>113</v>
      </c>
      <c r="B10" s="14">
        <v>3</v>
      </c>
      <c r="C10" s="74">
        <v>6</v>
      </c>
      <c r="D10" s="121">
        <v>0</v>
      </c>
      <c r="E10" s="122">
        <f>SUM(B10:D10)</f>
        <v>9</v>
      </c>
      <c r="F10" s="105">
        <v>0.20634920634920634</v>
      </c>
    </row>
    <row r="11" spans="1:6" x14ac:dyDescent="0.25">
      <c r="A11" s="73" t="s">
        <v>114</v>
      </c>
      <c r="B11" s="14">
        <v>29</v>
      </c>
      <c r="C11" s="74">
        <v>12</v>
      </c>
      <c r="D11" s="121">
        <v>0</v>
      </c>
      <c r="E11" s="122">
        <f>SUM(B11:D11)</f>
        <v>41</v>
      </c>
      <c r="F11" s="105">
        <v>0.19047619047619047</v>
      </c>
    </row>
    <row r="12" spans="1:6" ht="13.8" thickBot="1" x14ac:dyDescent="0.3">
      <c r="A12" s="73" t="s">
        <v>115</v>
      </c>
      <c r="B12" s="14">
        <v>6</v>
      </c>
      <c r="C12" s="74">
        <v>2</v>
      </c>
      <c r="D12" s="121">
        <v>0</v>
      </c>
      <c r="E12" s="122">
        <f>SUM(B12:D12)</f>
        <v>8</v>
      </c>
      <c r="F12" s="106">
        <v>0.25396825396825395</v>
      </c>
    </row>
    <row r="13" spans="1:6" ht="13.8" thickBot="1" x14ac:dyDescent="0.3">
      <c r="A13" s="75" t="s">
        <v>106</v>
      </c>
      <c r="B13" s="129">
        <f>SUM(B8:B12)</f>
        <v>56</v>
      </c>
      <c r="C13" s="131">
        <f>SUM(C8:C12)</f>
        <v>28</v>
      </c>
      <c r="D13" s="131">
        <f>SUM(D8:D12)</f>
        <v>0</v>
      </c>
      <c r="E13" s="130">
        <f>SUM(E8:E12)</f>
        <v>84</v>
      </c>
      <c r="F13" s="123">
        <v>1</v>
      </c>
    </row>
  </sheetData>
  <mergeCells count="2">
    <mergeCell ref="B5:E5"/>
    <mergeCell ref="B6: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F614-5D3D-4985-BF44-3F5CCAC8377B}">
  <dimension ref="A1:R41"/>
  <sheetViews>
    <sheetView workbookViewId="0"/>
  </sheetViews>
  <sheetFormatPr baseColWidth="10" defaultColWidth="11.5546875" defaultRowHeight="13.2" x14ac:dyDescent="0.25"/>
  <cols>
    <col min="1" max="1" width="29.88671875" style="3" customWidth="1"/>
    <col min="2" max="4" width="8.88671875" style="3" customWidth="1"/>
    <col min="5" max="5" width="11.5546875" style="3"/>
    <col min="6" max="6" width="9.33203125" style="3" customWidth="1"/>
    <col min="7" max="7" width="3.6640625" style="3" customWidth="1"/>
    <col min="8" max="10" width="9.33203125" style="3" customWidth="1"/>
    <col min="11" max="11" width="11.5546875" style="3" customWidth="1"/>
    <col min="12" max="12" width="9" style="3" customWidth="1"/>
    <col min="13" max="13" width="3.5546875" style="3" customWidth="1"/>
    <col min="14" max="16" width="8.6640625" style="3" customWidth="1"/>
    <col min="17" max="17" width="11.5546875" style="3" customWidth="1"/>
    <col min="18" max="18" width="8.88671875" style="3" customWidth="1"/>
    <col min="19" max="16384" width="11.5546875" style="3"/>
  </cols>
  <sheetData>
    <row r="1" spans="1:18" ht="13.8" x14ac:dyDescent="0.25">
      <c r="A1" s="68" t="s">
        <v>197</v>
      </c>
    </row>
    <row r="2" spans="1:18" ht="13.8" x14ac:dyDescent="0.25">
      <c r="A2" s="68" t="s">
        <v>163</v>
      </c>
    </row>
    <row r="3" spans="1:18" ht="13.8" x14ac:dyDescent="0.25">
      <c r="A3" s="68"/>
    </row>
    <row r="4" spans="1:18" ht="13.8" thickBot="1" x14ac:dyDescent="0.3"/>
    <row r="5" spans="1:18" ht="13.8" thickBot="1" x14ac:dyDescent="0.3">
      <c r="B5" s="227" t="s">
        <v>84</v>
      </c>
      <c r="C5" s="228"/>
      <c r="D5" s="228"/>
      <c r="E5" s="228"/>
      <c r="F5" s="229"/>
      <c r="G5" s="76"/>
      <c r="H5" s="227" t="s">
        <v>108</v>
      </c>
      <c r="I5" s="228"/>
      <c r="J5" s="228"/>
      <c r="K5" s="228"/>
      <c r="L5" s="229"/>
      <c r="M5" s="76"/>
      <c r="N5" s="227" t="s">
        <v>107</v>
      </c>
      <c r="O5" s="228"/>
      <c r="P5" s="228"/>
      <c r="Q5" s="228"/>
      <c r="R5" s="229"/>
    </row>
    <row r="6" spans="1:18" ht="13.8" thickBot="1" x14ac:dyDescent="0.3">
      <c r="B6" s="76"/>
      <c r="C6" s="76"/>
      <c r="D6" s="76"/>
      <c r="E6" s="76"/>
      <c r="F6" s="76"/>
      <c r="G6" s="76"/>
      <c r="H6" s="76"/>
      <c r="I6" s="76"/>
      <c r="J6" s="76"/>
      <c r="K6" s="76"/>
      <c r="L6" s="76"/>
      <c r="M6" s="76"/>
      <c r="N6" s="76"/>
      <c r="O6" s="76"/>
      <c r="P6" s="76"/>
      <c r="Q6" s="76"/>
      <c r="R6" s="76"/>
    </row>
    <row r="7" spans="1:18" ht="13.8" thickBot="1" x14ac:dyDescent="0.3">
      <c r="B7" s="227" t="s">
        <v>59</v>
      </c>
      <c r="C7" s="228"/>
      <c r="D7" s="229"/>
      <c r="E7" s="77" t="s">
        <v>76</v>
      </c>
      <c r="F7" s="78" t="s">
        <v>77</v>
      </c>
      <c r="G7" s="76"/>
      <c r="H7" s="227" t="s">
        <v>59</v>
      </c>
      <c r="I7" s="228"/>
      <c r="J7" s="229"/>
      <c r="K7" s="77" t="s">
        <v>76</v>
      </c>
      <c r="L7" s="78" t="s">
        <v>77</v>
      </c>
      <c r="M7" s="76"/>
      <c r="N7" s="227" t="s">
        <v>59</v>
      </c>
      <c r="O7" s="228"/>
      <c r="P7" s="229"/>
      <c r="Q7" s="77" t="s">
        <v>76</v>
      </c>
      <c r="R7" s="78" t="s">
        <v>77</v>
      </c>
    </row>
    <row r="8" spans="1:18" ht="13.8" thickBot="1" x14ac:dyDescent="0.3">
      <c r="A8" s="79" t="s">
        <v>109</v>
      </c>
      <c r="B8" s="80" t="s">
        <v>26</v>
      </c>
      <c r="C8" s="81" t="s">
        <v>24</v>
      </c>
      <c r="D8" s="78" t="s">
        <v>116</v>
      </c>
      <c r="E8" s="83" t="s">
        <v>59</v>
      </c>
      <c r="F8" s="78" t="s">
        <v>59</v>
      </c>
      <c r="G8" s="76"/>
      <c r="H8" s="19" t="s">
        <v>26</v>
      </c>
      <c r="I8" s="102" t="s">
        <v>24</v>
      </c>
      <c r="J8" s="82" t="s">
        <v>116</v>
      </c>
      <c r="K8" s="83" t="s">
        <v>59</v>
      </c>
      <c r="L8" s="78" t="s">
        <v>59</v>
      </c>
      <c r="M8" s="76"/>
      <c r="N8" s="116" t="s">
        <v>26</v>
      </c>
      <c r="O8" s="78" t="s">
        <v>24</v>
      </c>
      <c r="P8" s="78" t="s">
        <v>116</v>
      </c>
      <c r="Q8" s="114" t="s">
        <v>59</v>
      </c>
      <c r="R8" s="78" t="s">
        <v>59</v>
      </c>
    </row>
    <row r="9" spans="1:18" ht="13.8" thickBot="1" x14ac:dyDescent="0.3">
      <c r="A9" s="118" t="s">
        <v>85</v>
      </c>
      <c r="B9" s="84">
        <v>0</v>
      </c>
      <c r="C9" s="87">
        <v>0</v>
      </c>
      <c r="D9" s="88">
        <v>0</v>
      </c>
      <c r="E9" s="110">
        <v>0</v>
      </c>
      <c r="F9" s="85">
        <f t="shared" ref="F9:F26" si="0">E9/$E$40</f>
        <v>0</v>
      </c>
      <c r="G9" s="86"/>
      <c r="H9" s="87">
        <v>23</v>
      </c>
      <c r="I9" s="88">
        <v>8</v>
      </c>
      <c r="J9" s="88"/>
      <c r="K9" s="92">
        <f t="shared" ref="K9:K18" si="1">SUM(H9:J9)</f>
        <v>31</v>
      </c>
      <c r="L9" s="85">
        <f t="shared" ref="L9:L26" si="2">K9/$K$40</f>
        <v>1.1346998535871157E-2</v>
      </c>
      <c r="M9" s="86"/>
      <c r="N9" s="87">
        <f t="shared" ref="N9:P36" si="3">B9+H9</f>
        <v>23</v>
      </c>
      <c r="O9" s="88">
        <f t="shared" ref="O9:P35" si="4">C9+I9</f>
        <v>8</v>
      </c>
      <c r="P9" s="88">
        <f t="shared" si="4"/>
        <v>0</v>
      </c>
      <c r="Q9" s="89">
        <f t="shared" ref="Q9:Q36" si="5">E9+K9</f>
        <v>31</v>
      </c>
      <c r="R9" s="107">
        <f t="shared" ref="R9:R23" si="6">Q9/$Q$40</f>
        <v>1.0462369220384746E-2</v>
      </c>
    </row>
    <row r="10" spans="1:18" x14ac:dyDescent="0.25">
      <c r="A10" s="90" t="s">
        <v>87</v>
      </c>
      <c r="B10" s="111">
        <v>0</v>
      </c>
      <c r="C10" s="95">
        <v>0</v>
      </c>
      <c r="D10" s="92">
        <v>0</v>
      </c>
      <c r="E10" s="111">
        <v>0</v>
      </c>
      <c r="F10" s="108">
        <f t="shared" si="0"/>
        <v>0</v>
      </c>
      <c r="G10" s="86"/>
      <c r="H10" s="10">
        <v>6</v>
      </c>
      <c r="I10" s="17">
        <v>1</v>
      </c>
      <c r="J10" s="17">
        <v>0</v>
      </c>
      <c r="K10" s="92">
        <f t="shared" si="1"/>
        <v>7</v>
      </c>
      <c r="L10" s="91">
        <f t="shared" si="2"/>
        <v>2.5622254758418742E-3</v>
      </c>
      <c r="M10" s="86"/>
      <c r="N10" s="17">
        <f t="shared" si="3"/>
        <v>6</v>
      </c>
      <c r="O10" s="94">
        <f t="shared" si="4"/>
        <v>1</v>
      </c>
      <c r="P10" s="94">
        <f t="shared" si="4"/>
        <v>0</v>
      </c>
      <c r="Q10" s="95">
        <f t="shared" si="5"/>
        <v>7</v>
      </c>
      <c r="R10" s="107">
        <f t="shared" si="6"/>
        <v>2.3624704691191361E-3</v>
      </c>
    </row>
    <row r="11" spans="1:18" x14ac:dyDescent="0.25">
      <c r="A11" s="93" t="s">
        <v>178</v>
      </c>
      <c r="B11" s="112">
        <v>0</v>
      </c>
      <c r="C11" s="95">
        <v>1</v>
      </c>
      <c r="D11" s="94">
        <v>0</v>
      </c>
      <c r="E11" s="112">
        <f t="shared" ref="E11:E35" si="7">SUM(B11:D11)</f>
        <v>1</v>
      </c>
      <c r="F11" s="108">
        <f t="shared" si="0"/>
        <v>4.329004329004329E-3</v>
      </c>
      <c r="G11" s="86"/>
      <c r="H11" s="17">
        <v>202</v>
      </c>
      <c r="I11" s="17">
        <v>99</v>
      </c>
      <c r="J11" s="17">
        <v>0</v>
      </c>
      <c r="K11" s="94">
        <f t="shared" si="1"/>
        <v>301</v>
      </c>
      <c r="L11" s="91">
        <f t="shared" si="2"/>
        <v>0.11017569546120058</v>
      </c>
      <c r="M11" s="86"/>
      <c r="N11" s="17">
        <f t="shared" si="3"/>
        <v>202</v>
      </c>
      <c r="O11" s="94">
        <f t="shared" si="4"/>
        <v>100</v>
      </c>
      <c r="P11" s="94">
        <f t="shared" si="4"/>
        <v>0</v>
      </c>
      <c r="Q11" s="95">
        <f t="shared" si="5"/>
        <v>302</v>
      </c>
      <c r="R11" s="91">
        <f t="shared" si="6"/>
        <v>0.10192372595342558</v>
      </c>
    </row>
    <row r="12" spans="1:18" x14ac:dyDescent="0.25">
      <c r="A12" s="93" t="s">
        <v>179</v>
      </c>
      <c r="B12" s="112">
        <v>0</v>
      </c>
      <c r="C12" s="95">
        <v>0</v>
      </c>
      <c r="D12" s="94">
        <v>0</v>
      </c>
      <c r="E12" s="112">
        <f t="shared" si="7"/>
        <v>0</v>
      </c>
      <c r="F12" s="108">
        <f t="shared" si="0"/>
        <v>0</v>
      </c>
      <c r="G12" s="86"/>
      <c r="H12" s="17">
        <v>3</v>
      </c>
      <c r="I12" s="17">
        <v>9</v>
      </c>
      <c r="J12" s="17">
        <v>0</v>
      </c>
      <c r="K12" s="94">
        <f t="shared" si="1"/>
        <v>12</v>
      </c>
      <c r="L12" s="91">
        <f t="shared" si="2"/>
        <v>4.3923865300146414E-3</v>
      </c>
      <c r="M12" s="86"/>
      <c r="N12" s="17">
        <f t="shared" si="3"/>
        <v>3</v>
      </c>
      <c r="O12" s="94">
        <f t="shared" si="4"/>
        <v>9</v>
      </c>
      <c r="P12" s="94">
        <f t="shared" si="4"/>
        <v>0</v>
      </c>
      <c r="Q12" s="95">
        <f t="shared" si="5"/>
        <v>12</v>
      </c>
      <c r="R12" s="91">
        <f t="shared" si="6"/>
        <v>4.049949375632805E-3</v>
      </c>
    </row>
    <row r="13" spans="1:18" x14ac:dyDescent="0.25">
      <c r="A13" s="93" t="s">
        <v>90</v>
      </c>
      <c r="B13" s="112">
        <v>0</v>
      </c>
      <c r="C13" s="95">
        <v>0</v>
      </c>
      <c r="D13" s="94">
        <v>0</v>
      </c>
      <c r="E13" s="112">
        <f t="shared" si="7"/>
        <v>0</v>
      </c>
      <c r="F13" s="108">
        <f t="shared" si="0"/>
        <v>0</v>
      </c>
      <c r="G13" s="86"/>
      <c r="H13" s="17">
        <v>134</v>
      </c>
      <c r="I13" s="17">
        <v>26</v>
      </c>
      <c r="J13" s="17">
        <v>0</v>
      </c>
      <c r="K13" s="94">
        <f t="shared" si="1"/>
        <v>160</v>
      </c>
      <c r="L13" s="91">
        <f t="shared" si="2"/>
        <v>5.8565153733528552E-2</v>
      </c>
      <c r="M13" s="86"/>
      <c r="N13" s="17">
        <f t="shared" si="3"/>
        <v>134</v>
      </c>
      <c r="O13" s="94">
        <f t="shared" si="4"/>
        <v>26</v>
      </c>
      <c r="P13" s="94">
        <f t="shared" si="4"/>
        <v>0</v>
      </c>
      <c r="Q13" s="95">
        <f t="shared" si="5"/>
        <v>160</v>
      </c>
      <c r="R13" s="91">
        <f t="shared" si="6"/>
        <v>5.3999325008437397E-2</v>
      </c>
    </row>
    <row r="14" spans="1:18" x14ac:dyDescent="0.25">
      <c r="A14" s="93" t="s">
        <v>180</v>
      </c>
      <c r="B14" s="112">
        <v>0</v>
      </c>
      <c r="C14" s="95">
        <v>0</v>
      </c>
      <c r="D14" s="94">
        <v>0</v>
      </c>
      <c r="E14" s="112">
        <f t="shared" si="7"/>
        <v>0</v>
      </c>
      <c r="F14" s="108">
        <f t="shared" si="0"/>
        <v>0</v>
      </c>
      <c r="G14" s="86"/>
      <c r="H14" s="17">
        <v>5</v>
      </c>
      <c r="I14" s="17">
        <v>1</v>
      </c>
      <c r="J14" s="17">
        <v>0</v>
      </c>
      <c r="K14" s="94">
        <f t="shared" si="1"/>
        <v>6</v>
      </c>
      <c r="L14" s="91">
        <f t="shared" si="2"/>
        <v>2.1961932650073207E-3</v>
      </c>
      <c r="M14" s="86"/>
      <c r="N14" s="17">
        <f t="shared" si="3"/>
        <v>5</v>
      </c>
      <c r="O14" s="94">
        <f t="shared" si="4"/>
        <v>1</v>
      </c>
      <c r="P14" s="94">
        <f t="shared" si="4"/>
        <v>0</v>
      </c>
      <c r="Q14" s="95">
        <f t="shared" si="5"/>
        <v>6</v>
      </c>
      <c r="R14" s="91">
        <f t="shared" si="6"/>
        <v>2.0249746878164025E-3</v>
      </c>
    </row>
    <row r="15" spans="1:18" x14ac:dyDescent="0.25">
      <c r="A15" s="93" t="s">
        <v>181</v>
      </c>
      <c r="B15" s="112">
        <v>44</v>
      </c>
      <c r="C15" s="95">
        <v>0</v>
      </c>
      <c r="D15" s="94">
        <v>0</v>
      </c>
      <c r="E15" s="112">
        <f t="shared" si="7"/>
        <v>44</v>
      </c>
      <c r="F15" s="108">
        <f t="shared" si="0"/>
        <v>0.19047619047619047</v>
      </c>
      <c r="G15" s="86"/>
      <c r="H15" s="17">
        <v>9</v>
      </c>
      <c r="I15" s="17">
        <v>5</v>
      </c>
      <c r="J15" s="17">
        <v>0</v>
      </c>
      <c r="K15" s="94">
        <f t="shared" si="1"/>
        <v>14</v>
      </c>
      <c r="L15" s="91">
        <f t="shared" si="2"/>
        <v>5.1244509516837483E-3</v>
      </c>
      <c r="M15" s="86"/>
      <c r="N15" s="17">
        <f t="shared" si="3"/>
        <v>53</v>
      </c>
      <c r="O15" s="94">
        <f t="shared" si="4"/>
        <v>5</v>
      </c>
      <c r="P15" s="94">
        <f t="shared" si="4"/>
        <v>0</v>
      </c>
      <c r="Q15" s="95">
        <f t="shared" si="5"/>
        <v>58</v>
      </c>
      <c r="R15" s="91">
        <f t="shared" si="6"/>
        <v>1.9574755315558554E-2</v>
      </c>
    </row>
    <row r="16" spans="1:18" x14ac:dyDescent="0.25">
      <c r="A16" s="93" t="s">
        <v>182</v>
      </c>
      <c r="B16" s="112">
        <v>0</v>
      </c>
      <c r="C16" s="95">
        <v>0</v>
      </c>
      <c r="D16" s="94">
        <v>0</v>
      </c>
      <c r="E16" s="112">
        <f t="shared" si="7"/>
        <v>0</v>
      </c>
      <c r="F16" s="108">
        <f t="shared" si="0"/>
        <v>0</v>
      </c>
      <c r="G16" s="86"/>
      <c r="H16" s="17">
        <v>0</v>
      </c>
      <c r="I16" s="17">
        <v>1</v>
      </c>
      <c r="J16" s="17">
        <v>0</v>
      </c>
      <c r="K16" s="94">
        <f t="shared" si="1"/>
        <v>1</v>
      </c>
      <c r="L16" s="91">
        <f t="shared" si="2"/>
        <v>3.6603221083455345E-4</v>
      </c>
      <c r="M16" s="86"/>
      <c r="N16" s="17">
        <f t="shared" si="3"/>
        <v>0</v>
      </c>
      <c r="O16" s="94">
        <f t="shared" si="4"/>
        <v>1</v>
      </c>
      <c r="P16" s="94">
        <f t="shared" si="4"/>
        <v>0</v>
      </c>
      <c r="Q16" s="95">
        <f t="shared" si="5"/>
        <v>1</v>
      </c>
      <c r="R16" s="91">
        <f t="shared" si="6"/>
        <v>3.3749578130273371E-4</v>
      </c>
    </row>
    <row r="17" spans="1:18" x14ac:dyDescent="0.25">
      <c r="A17" s="93" t="s">
        <v>183</v>
      </c>
      <c r="B17" s="112">
        <v>1</v>
      </c>
      <c r="C17" s="95">
        <v>0</v>
      </c>
      <c r="D17" s="94">
        <v>0</v>
      </c>
      <c r="E17" s="112">
        <f t="shared" si="7"/>
        <v>1</v>
      </c>
      <c r="F17" s="108">
        <f t="shared" si="0"/>
        <v>4.329004329004329E-3</v>
      </c>
      <c r="G17" s="86"/>
      <c r="H17" s="17">
        <v>1</v>
      </c>
      <c r="I17" s="17">
        <v>1</v>
      </c>
      <c r="J17" s="17">
        <v>0</v>
      </c>
      <c r="K17" s="94">
        <f t="shared" si="1"/>
        <v>2</v>
      </c>
      <c r="L17" s="91">
        <f t="shared" si="2"/>
        <v>7.320644216691069E-4</v>
      </c>
      <c r="M17" s="86"/>
      <c r="N17" s="17">
        <f t="shared" si="3"/>
        <v>2</v>
      </c>
      <c r="O17" s="94">
        <f t="shared" si="4"/>
        <v>1</v>
      </c>
      <c r="P17" s="94">
        <f t="shared" si="4"/>
        <v>0</v>
      </c>
      <c r="Q17" s="95">
        <f t="shared" si="5"/>
        <v>3</v>
      </c>
      <c r="R17" s="91">
        <f t="shared" si="6"/>
        <v>1.0124873439082012E-3</v>
      </c>
    </row>
    <row r="18" spans="1:18" x14ac:dyDescent="0.25">
      <c r="A18" s="93" t="s">
        <v>184</v>
      </c>
      <c r="B18" s="112">
        <v>0</v>
      </c>
      <c r="C18" s="95">
        <v>0</v>
      </c>
      <c r="D18" s="94">
        <v>0</v>
      </c>
      <c r="E18" s="112">
        <f t="shared" si="7"/>
        <v>0</v>
      </c>
      <c r="F18" s="108">
        <f t="shared" si="0"/>
        <v>0</v>
      </c>
      <c r="G18" s="86"/>
      <c r="H18" s="17">
        <v>5</v>
      </c>
      <c r="I18" s="17">
        <v>0</v>
      </c>
      <c r="J18" s="17">
        <v>0</v>
      </c>
      <c r="K18" s="94">
        <f t="shared" si="1"/>
        <v>5</v>
      </c>
      <c r="L18" s="91">
        <f t="shared" si="2"/>
        <v>1.8301610541727673E-3</v>
      </c>
      <c r="M18" s="86"/>
      <c r="N18" s="17">
        <f t="shared" si="3"/>
        <v>5</v>
      </c>
      <c r="O18" s="94">
        <f t="shared" si="4"/>
        <v>0</v>
      </c>
      <c r="P18" s="94">
        <f t="shared" si="4"/>
        <v>0</v>
      </c>
      <c r="Q18" s="95">
        <f t="shared" si="5"/>
        <v>5</v>
      </c>
      <c r="R18" s="91">
        <f t="shared" si="6"/>
        <v>1.6874789065136687E-3</v>
      </c>
    </row>
    <row r="19" spans="1:18" x14ac:dyDescent="0.25">
      <c r="A19" s="93" t="s">
        <v>185</v>
      </c>
      <c r="B19" s="112">
        <v>0</v>
      </c>
      <c r="C19" s="95">
        <v>0</v>
      </c>
      <c r="D19" s="94">
        <v>0</v>
      </c>
      <c r="E19" s="112">
        <f t="shared" si="7"/>
        <v>0</v>
      </c>
      <c r="F19" s="108">
        <f t="shared" si="0"/>
        <v>0</v>
      </c>
      <c r="G19" s="86"/>
      <c r="H19" s="17">
        <v>6</v>
      </c>
      <c r="I19" s="17">
        <v>0</v>
      </c>
      <c r="J19" s="17">
        <v>0</v>
      </c>
      <c r="K19" s="94">
        <f>SUM(H19:J19)</f>
        <v>6</v>
      </c>
      <c r="L19" s="91">
        <f t="shared" si="2"/>
        <v>2.1961932650073207E-3</v>
      </c>
      <c r="M19" s="86"/>
      <c r="N19" s="17">
        <f t="shared" si="3"/>
        <v>6</v>
      </c>
      <c r="O19" s="94">
        <f t="shared" si="4"/>
        <v>0</v>
      </c>
      <c r="P19" s="94">
        <f t="shared" si="4"/>
        <v>0</v>
      </c>
      <c r="Q19" s="95">
        <f t="shared" si="5"/>
        <v>6</v>
      </c>
      <c r="R19" s="91">
        <f t="shared" si="6"/>
        <v>2.0249746878164025E-3</v>
      </c>
    </row>
    <row r="20" spans="1:18" s="138" customFormat="1" x14ac:dyDescent="0.25">
      <c r="A20" s="93" t="s">
        <v>89</v>
      </c>
      <c r="B20" s="112">
        <v>7</v>
      </c>
      <c r="C20" s="95">
        <v>88</v>
      </c>
      <c r="D20" s="94">
        <v>0</v>
      </c>
      <c r="E20" s="112">
        <f t="shared" si="7"/>
        <v>95</v>
      </c>
      <c r="F20" s="108">
        <f t="shared" si="0"/>
        <v>0.41125541125541126</v>
      </c>
      <c r="G20" s="86"/>
      <c r="H20" s="17">
        <v>0</v>
      </c>
      <c r="I20" s="17">
        <v>0</v>
      </c>
      <c r="J20" s="17">
        <v>0</v>
      </c>
      <c r="K20" s="94">
        <v>0</v>
      </c>
      <c r="L20" s="91">
        <f t="shared" si="2"/>
        <v>0</v>
      </c>
      <c r="M20" s="86"/>
      <c r="N20" s="17">
        <f t="shared" si="3"/>
        <v>7</v>
      </c>
      <c r="O20" s="94">
        <f t="shared" si="4"/>
        <v>88</v>
      </c>
      <c r="P20" s="94">
        <f t="shared" si="4"/>
        <v>0</v>
      </c>
      <c r="Q20" s="95">
        <f t="shared" si="5"/>
        <v>95</v>
      </c>
      <c r="R20" s="91">
        <f t="shared" si="6"/>
        <v>3.2062099223759702E-2</v>
      </c>
    </row>
    <row r="21" spans="1:18" x14ac:dyDescent="0.25">
      <c r="A21" s="93" t="s">
        <v>196</v>
      </c>
      <c r="B21" s="112">
        <v>8</v>
      </c>
      <c r="C21" s="95">
        <v>1</v>
      </c>
      <c r="D21" s="94">
        <v>0</v>
      </c>
      <c r="E21" s="112">
        <f t="shared" si="7"/>
        <v>9</v>
      </c>
      <c r="F21" s="108">
        <f t="shared" si="0"/>
        <v>3.896103896103896E-2</v>
      </c>
      <c r="G21" s="86"/>
      <c r="H21" s="17">
        <v>799</v>
      </c>
      <c r="I21" s="17">
        <v>136</v>
      </c>
      <c r="J21" s="17">
        <v>1</v>
      </c>
      <c r="K21" s="94">
        <f t="shared" ref="K21:K36" si="8">SUM(H21:J21)</f>
        <v>936</v>
      </c>
      <c r="L21" s="91">
        <f t="shared" si="2"/>
        <v>0.34260614934114203</v>
      </c>
      <c r="M21" s="86"/>
      <c r="N21" s="17">
        <f t="shared" si="3"/>
        <v>807</v>
      </c>
      <c r="O21" s="94">
        <f t="shared" si="4"/>
        <v>137</v>
      </c>
      <c r="P21" s="94">
        <f t="shared" si="4"/>
        <v>1</v>
      </c>
      <c r="Q21" s="95">
        <f t="shared" si="5"/>
        <v>945</v>
      </c>
      <c r="R21" s="91">
        <f t="shared" si="6"/>
        <v>0.31893351333108338</v>
      </c>
    </row>
    <row r="22" spans="1:18" x14ac:dyDescent="0.25">
      <c r="A22" s="93" t="s">
        <v>186</v>
      </c>
      <c r="B22" s="112">
        <v>0</v>
      </c>
      <c r="C22" s="95">
        <v>0</v>
      </c>
      <c r="D22" s="94">
        <v>0</v>
      </c>
      <c r="E22" s="112">
        <f t="shared" si="7"/>
        <v>0</v>
      </c>
      <c r="F22" s="108">
        <f t="shared" si="0"/>
        <v>0</v>
      </c>
      <c r="G22" s="86"/>
      <c r="H22" s="17">
        <v>170</v>
      </c>
      <c r="I22" s="17">
        <v>1</v>
      </c>
      <c r="J22" s="17">
        <v>0</v>
      </c>
      <c r="K22" s="94">
        <f t="shared" si="8"/>
        <v>171</v>
      </c>
      <c r="L22" s="91">
        <f t="shared" si="2"/>
        <v>6.2591508052708633E-2</v>
      </c>
      <c r="M22" s="86"/>
      <c r="N22" s="17">
        <f t="shared" si="3"/>
        <v>170</v>
      </c>
      <c r="O22" s="94">
        <f t="shared" si="4"/>
        <v>1</v>
      </c>
      <c r="P22" s="94">
        <f t="shared" si="4"/>
        <v>0</v>
      </c>
      <c r="Q22" s="95">
        <f t="shared" si="5"/>
        <v>171</v>
      </c>
      <c r="R22" s="91">
        <f t="shared" si="6"/>
        <v>5.7711778602767466E-2</v>
      </c>
    </row>
    <row r="23" spans="1:18" x14ac:dyDescent="0.25">
      <c r="A23" s="93" t="s">
        <v>187</v>
      </c>
      <c r="B23" s="112">
        <v>0</v>
      </c>
      <c r="C23" s="95">
        <v>0</v>
      </c>
      <c r="D23" s="94">
        <v>0</v>
      </c>
      <c r="E23" s="112">
        <f t="shared" si="7"/>
        <v>0</v>
      </c>
      <c r="F23" s="108">
        <f t="shared" si="0"/>
        <v>0</v>
      </c>
      <c r="G23" s="86"/>
      <c r="H23" s="17">
        <v>0</v>
      </c>
      <c r="I23" s="17">
        <v>2</v>
      </c>
      <c r="J23" s="17">
        <v>0</v>
      </c>
      <c r="K23" s="94">
        <f t="shared" si="8"/>
        <v>2</v>
      </c>
      <c r="L23" s="91">
        <f t="shared" si="2"/>
        <v>7.320644216691069E-4</v>
      </c>
      <c r="M23" s="86"/>
      <c r="N23" s="17">
        <f t="shared" si="3"/>
        <v>0</v>
      </c>
      <c r="O23" s="94">
        <f t="shared" si="4"/>
        <v>2</v>
      </c>
      <c r="P23" s="94">
        <f t="shared" si="4"/>
        <v>0</v>
      </c>
      <c r="Q23" s="95">
        <f t="shared" si="5"/>
        <v>2</v>
      </c>
      <c r="R23" s="91">
        <f t="shared" si="6"/>
        <v>6.7499156260546742E-4</v>
      </c>
    </row>
    <row r="24" spans="1:18" s="138" customFormat="1" x14ac:dyDescent="0.25">
      <c r="A24" s="93" t="s">
        <v>86</v>
      </c>
      <c r="B24" s="112">
        <v>0</v>
      </c>
      <c r="C24" s="95">
        <v>0</v>
      </c>
      <c r="D24" s="94">
        <v>0</v>
      </c>
      <c r="E24" s="112">
        <f t="shared" si="7"/>
        <v>0</v>
      </c>
      <c r="F24" s="108">
        <f t="shared" si="0"/>
        <v>0</v>
      </c>
      <c r="G24" s="86"/>
      <c r="H24" s="17">
        <v>97</v>
      </c>
      <c r="I24" s="17">
        <v>5</v>
      </c>
      <c r="J24" s="17">
        <v>0</v>
      </c>
      <c r="K24" s="94">
        <f t="shared" si="8"/>
        <v>102</v>
      </c>
      <c r="L24" s="91">
        <f t="shared" si="2"/>
        <v>3.7335285505124452E-2</v>
      </c>
      <c r="M24" s="86"/>
      <c r="N24" s="17">
        <f t="shared" si="3"/>
        <v>97</v>
      </c>
      <c r="O24" s="94">
        <f t="shared" si="4"/>
        <v>5</v>
      </c>
      <c r="P24" s="94">
        <f t="shared" si="4"/>
        <v>0</v>
      </c>
      <c r="Q24" s="95">
        <f t="shared" si="5"/>
        <v>102</v>
      </c>
      <c r="R24" s="91">
        <f t="shared" ref="R24:R36" si="9">Q24/$Q$40</f>
        <v>3.442456969287884E-2</v>
      </c>
    </row>
    <row r="25" spans="1:18" x14ac:dyDescent="0.25">
      <c r="A25" s="93" t="s">
        <v>53</v>
      </c>
      <c r="B25" s="112">
        <v>17</v>
      </c>
      <c r="C25" s="95">
        <v>1</v>
      </c>
      <c r="D25" s="94">
        <v>0</v>
      </c>
      <c r="E25" s="112">
        <f t="shared" si="7"/>
        <v>18</v>
      </c>
      <c r="F25" s="108">
        <f t="shared" si="0"/>
        <v>7.792207792207792E-2</v>
      </c>
      <c r="G25" s="86"/>
      <c r="H25" s="17">
        <v>439</v>
      </c>
      <c r="I25" s="17">
        <v>216</v>
      </c>
      <c r="J25" s="17">
        <v>0</v>
      </c>
      <c r="K25" s="94">
        <f t="shared" si="8"/>
        <v>655</v>
      </c>
      <c r="L25" s="91">
        <f t="shared" si="2"/>
        <v>0.2397510980966325</v>
      </c>
      <c r="M25" s="86"/>
      <c r="N25" s="17">
        <f t="shared" si="3"/>
        <v>456</v>
      </c>
      <c r="O25" s="94">
        <f t="shared" si="4"/>
        <v>217</v>
      </c>
      <c r="P25" s="94">
        <f t="shared" si="4"/>
        <v>0</v>
      </c>
      <c r="Q25" s="95">
        <f t="shared" si="5"/>
        <v>673</v>
      </c>
      <c r="R25" s="91">
        <f t="shared" si="9"/>
        <v>0.2271346608167398</v>
      </c>
    </row>
    <row r="26" spans="1:18" x14ac:dyDescent="0.25">
      <c r="A26" s="93" t="s">
        <v>188</v>
      </c>
      <c r="B26" s="112">
        <v>16</v>
      </c>
      <c r="C26" s="95">
        <v>4</v>
      </c>
      <c r="D26" s="94">
        <v>0</v>
      </c>
      <c r="E26" s="112">
        <f t="shared" si="7"/>
        <v>20</v>
      </c>
      <c r="F26" s="108">
        <f t="shared" si="0"/>
        <v>8.6580086580086577E-2</v>
      </c>
      <c r="G26" s="86"/>
      <c r="H26" s="17">
        <v>128</v>
      </c>
      <c r="I26" s="17">
        <v>17</v>
      </c>
      <c r="J26" s="17">
        <v>1</v>
      </c>
      <c r="K26" s="94">
        <f t="shared" si="8"/>
        <v>146</v>
      </c>
      <c r="L26" s="91">
        <f t="shared" si="2"/>
        <v>5.3440702781844804E-2</v>
      </c>
      <c r="M26" s="86"/>
      <c r="N26" s="17">
        <f t="shared" si="3"/>
        <v>144</v>
      </c>
      <c r="O26" s="94">
        <f t="shared" si="4"/>
        <v>21</v>
      </c>
      <c r="P26" s="94">
        <f t="shared" si="4"/>
        <v>1</v>
      </c>
      <c r="Q26" s="95">
        <f t="shared" si="5"/>
        <v>166</v>
      </c>
      <c r="R26" s="91">
        <f t="shared" si="9"/>
        <v>5.6024299696253797E-2</v>
      </c>
    </row>
    <row r="27" spans="1:18" s="138" customFormat="1" x14ac:dyDescent="0.25">
      <c r="A27" s="93" t="s">
        <v>189</v>
      </c>
      <c r="B27" s="112">
        <v>0</v>
      </c>
      <c r="C27" s="95">
        <v>0</v>
      </c>
      <c r="D27" s="94">
        <v>0</v>
      </c>
      <c r="E27" s="112">
        <f t="shared" si="7"/>
        <v>0</v>
      </c>
      <c r="F27" s="108">
        <f t="shared" ref="F27:F32" si="10">E27/$E$40</f>
        <v>0</v>
      </c>
      <c r="G27" s="86"/>
      <c r="H27" s="17">
        <v>29</v>
      </c>
      <c r="I27" s="17">
        <v>10</v>
      </c>
      <c r="J27" s="17">
        <v>0</v>
      </c>
      <c r="K27" s="94">
        <f t="shared" si="8"/>
        <v>39</v>
      </c>
      <c r="L27" s="91">
        <f t="shared" ref="L27:L36" si="11">K27/$K$40</f>
        <v>1.4275256222547585E-2</v>
      </c>
      <c r="M27" s="86"/>
      <c r="N27" s="17">
        <f t="shared" si="3"/>
        <v>29</v>
      </c>
      <c r="O27" s="94">
        <f t="shared" si="4"/>
        <v>10</v>
      </c>
      <c r="P27" s="94">
        <f t="shared" si="4"/>
        <v>0</v>
      </c>
      <c r="Q27" s="95">
        <f t="shared" si="5"/>
        <v>39</v>
      </c>
      <c r="R27" s="91">
        <f t="shared" si="9"/>
        <v>1.3162335470806615E-2</v>
      </c>
    </row>
    <row r="28" spans="1:18" s="138" customFormat="1" x14ac:dyDescent="0.25">
      <c r="A28" s="93" t="s">
        <v>190</v>
      </c>
      <c r="B28" s="112">
        <v>0</v>
      </c>
      <c r="C28" s="95">
        <v>0</v>
      </c>
      <c r="D28" s="94">
        <v>0</v>
      </c>
      <c r="E28" s="112">
        <f t="shared" si="7"/>
        <v>0</v>
      </c>
      <c r="F28" s="108">
        <f t="shared" si="10"/>
        <v>0</v>
      </c>
      <c r="G28" s="86"/>
      <c r="H28" s="17">
        <v>44</v>
      </c>
      <c r="I28" s="17">
        <v>20</v>
      </c>
      <c r="J28" s="17">
        <v>0</v>
      </c>
      <c r="K28" s="94">
        <f t="shared" si="8"/>
        <v>64</v>
      </c>
      <c r="L28" s="91">
        <f t="shared" si="11"/>
        <v>2.3426061493411421E-2</v>
      </c>
      <c r="M28" s="86"/>
      <c r="N28" s="17">
        <f t="shared" si="3"/>
        <v>44</v>
      </c>
      <c r="O28" s="94">
        <f t="shared" si="4"/>
        <v>20</v>
      </c>
      <c r="P28" s="94">
        <f t="shared" si="4"/>
        <v>0</v>
      </c>
      <c r="Q28" s="95">
        <f t="shared" si="5"/>
        <v>64</v>
      </c>
      <c r="R28" s="91">
        <f t="shared" si="9"/>
        <v>2.1599730003374958E-2</v>
      </c>
    </row>
    <row r="29" spans="1:18" s="138" customFormat="1" x14ac:dyDescent="0.25">
      <c r="A29" s="93" t="s">
        <v>191</v>
      </c>
      <c r="B29" s="112">
        <v>0</v>
      </c>
      <c r="C29" s="95">
        <v>0</v>
      </c>
      <c r="D29" s="94">
        <v>0</v>
      </c>
      <c r="E29" s="112">
        <f t="shared" si="7"/>
        <v>0</v>
      </c>
      <c r="F29" s="108">
        <f t="shared" si="10"/>
        <v>0</v>
      </c>
      <c r="G29" s="86"/>
      <c r="H29" s="17">
        <v>3</v>
      </c>
      <c r="I29" s="17">
        <v>0</v>
      </c>
      <c r="J29" s="17">
        <v>0</v>
      </c>
      <c r="K29" s="94">
        <f t="shared" si="8"/>
        <v>3</v>
      </c>
      <c r="L29" s="91">
        <f t="shared" si="11"/>
        <v>1.0980966325036604E-3</v>
      </c>
      <c r="M29" s="86"/>
      <c r="N29" s="17">
        <f t="shared" si="3"/>
        <v>3</v>
      </c>
      <c r="O29" s="94">
        <f t="shared" si="4"/>
        <v>0</v>
      </c>
      <c r="P29" s="94">
        <f t="shared" si="4"/>
        <v>0</v>
      </c>
      <c r="Q29" s="95">
        <f t="shared" si="5"/>
        <v>3</v>
      </c>
      <c r="R29" s="91">
        <f t="shared" si="9"/>
        <v>1.0124873439082012E-3</v>
      </c>
    </row>
    <row r="30" spans="1:18" s="138" customFormat="1" x14ac:dyDescent="0.25">
      <c r="A30" s="93" t="s">
        <v>104</v>
      </c>
      <c r="B30" s="112">
        <v>4</v>
      </c>
      <c r="C30" s="95">
        <v>0</v>
      </c>
      <c r="D30" s="94">
        <v>0</v>
      </c>
      <c r="E30" s="112">
        <f t="shared" si="7"/>
        <v>4</v>
      </c>
      <c r="F30" s="108">
        <f t="shared" si="10"/>
        <v>1.7316017316017316E-2</v>
      </c>
      <c r="G30" s="86"/>
      <c r="H30" s="17">
        <v>2</v>
      </c>
      <c r="I30" s="17">
        <v>2</v>
      </c>
      <c r="J30" s="17">
        <v>0</v>
      </c>
      <c r="K30" s="94">
        <f t="shared" si="8"/>
        <v>4</v>
      </c>
      <c r="L30" s="91">
        <f t="shared" si="11"/>
        <v>1.4641288433382138E-3</v>
      </c>
      <c r="M30" s="86"/>
      <c r="N30" s="17">
        <f t="shared" si="3"/>
        <v>6</v>
      </c>
      <c r="O30" s="94">
        <f t="shared" si="4"/>
        <v>2</v>
      </c>
      <c r="P30" s="94">
        <f t="shared" si="4"/>
        <v>0</v>
      </c>
      <c r="Q30" s="95">
        <f t="shared" si="5"/>
        <v>8</v>
      </c>
      <c r="R30" s="91">
        <f t="shared" si="9"/>
        <v>2.6999662504218697E-3</v>
      </c>
    </row>
    <row r="31" spans="1:18" s="138" customFormat="1" x14ac:dyDescent="0.25">
      <c r="A31" s="93" t="s">
        <v>88</v>
      </c>
      <c r="B31" s="112">
        <v>0</v>
      </c>
      <c r="C31" s="95">
        <v>0</v>
      </c>
      <c r="D31" s="94">
        <v>0</v>
      </c>
      <c r="E31" s="112">
        <f t="shared" si="7"/>
        <v>0</v>
      </c>
      <c r="F31" s="108">
        <f t="shared" si="10"/>
        <v>0</v>
      </c>
      <c r="G31" s="86"/>
      <c r="H31" s="17">
        <v>24</v>
      </c>
      <c r="I31" s="17">
        <v>7</v>
      </c>
      <c r="J31" s="17">
        <v>0</v>
      </c>
      <c r="K31" s="94">
        <f t="shared" si="8"/>
        <v>31</v>
      </c>
      <c r="L31" s="91">
        <f t="shared" si="11"/>
        <v>1.1346998535871157E-2</v>
      </c>
      <c r="M31" s="86"/>
      <c r="N31" s="17">
        <f t="shared" si="3"/>
        <v>24</v>
      </c>
      <c r="O31" s="94">
        <f t="shared" si="4"/>
        <v>7</v>
      </c>
      <c r="P31" s="94">
        <f t="shared" si="4"/>
        <v>0</v>
      </c>
      <c r="Q31" s="95">
        <f t="shared" si="5"/>
        <v>31</v>
      </c>
      <c r="R31" s="91">
        <f t="shared" si="9"/>
        <v>1.0462369220384746E-2</v>
      </c>
    </row>
    <row r="32" spans="1:18" s="138" customFormat="1" x14ac:dyDescent="0.25">
      <c r="A32" s="93" t="s">
        <v>192</v>
      </c>
      <c r="B32" s="112">
        <v>3</v>
      </c>
      <c r="C32" s="95">
        <v>0</v>
      </c>
      <c r="D32" s="94">
        <v>0</v>
      </c>
      <c r="E32" s="112">
        <f t="shared" si="7"/>
        <v>3</v>
      </c>
      <c r="F32" s="108">
        <f t="shared" si="10"/>
        <v>1.2987012987012988E-2</v>
      </c>
      <c r="G32" s="86"/>
      <c r="H32" s="17">
        <v>6</v>
      </c>
      <c r="I32" s="17">
        <v>4</v>
      </c>
      <c r="J32" s="17">
        <v>0</v>
      </c>
      <c r="K32" s="94">
        <f t="shared" si="8"/>
        <v>10</v>
      </c>
      <c r="L32" s="91">
        <f t="shared" si="11"/>
        <v>3.6603221083455345E-3</v>
      </c>
      <c r="M32" s="86"/>
      <c r="N32" s="17">
        <f t="shared" si="3"/>
        <v>9</v>
      </c>
      <c r="O32" s="94">
        <f t="shared" si="4"/>
        <v>4</v>
      </c>
      <c r="P32" s="94">
        <f t="shared" si="4"/>
        <v>0</v>
      </c>
      <c r="Q32" s="95">
        <f t="shared" si="5"/>
        <v>13</v>
      </c>
      <c r="R32" s="91">
        <f t="shared" si="9"/>
        <v>4.3874451569355386E-3</v>
      </c>
    </row>
    <row r="33" spans="1:18" x14ac:dyDescent="0.25">
      <c r="A33" s="93" t="s">
        <v>193</v>
      </c>
      <c r="B33" s="112">
        <v>0</v>
      </c>
      <c r="C33" s="95">
        <v>0</v>
      </c>
      <c r="D33" s="94">
        <v>0</v>
      </c>
      <c r="E33" s="112">
        <f t="shared" si="7"/>
        <v>0</v>
      </c>
      <c r="F33" s="108">
        <f>E33/$E$40</f>
        <v>0</v>
      </c>
      <c r="G33" s="86"/>
      <c r="H33" s="17">
        <v>3</v>
      </c>
      <c r="I33" s="17">
        <v>3</v>
      </c>
      <c r="J33" s="17">
        <v>0</v>
      </c>
      <c r="K33" s="94">
        <f t="shared" si="8"/>
        <v>6</v>
      </c>
      <c r="L33" s="91">
        <f t="shared" si="11"/>
        <v>2.1961932650073207E-3</v>
      </c>
      <c r="M33" s="86"/>
      <c r="N33" s="17">
        <f t="shared" si="3"/>
        <v>3</v>
      </c>
      <c r="O33" s="94">
        <f t="shared" si="4"/>
        <v>3</v>
      </c>
      <c r="P33" s="94">
        <f t="shared" si="4"/>
        <v>0</v>
      </c>
      <c r="Q33" s="95">
        <f t="shared" si="5"/>
        <v>6</v>
      </c>
      <c r="R33" s="91">
        <f t="shared" si="9"/>
        <v>2.0249746878164025E-3</v>
      </c>
    </row>
    <row r="34" spans="1:18" x14ac:dyDescent="0.25">
      <c r="A34" s="93" t="s">
        <v>194</v>
      </c>
      <c r="B34" s="112">
        <v>0</v>
      </c>
      <c r="C34" s="95">
        <v>0</v>
      </c>
      <c r="D34" s="94">
        <v>0</v>
      </c>
      <c r="E34" s="112">
        <f t="shared" si="7"/>
        <v>0</v>
      </c>
      <c r="F34" s="108">
        <f>E34/$E$40</f>
        <v>0</v>
      </c>
      <c r="G34" s="86"/>
      <c r="H34" s="17">
        <v>4</v>
      </c>
      <c r="I34" s="17">
        <v>4</v>
      </c>
      <c r="J34" s="17">
        <v>0</v>
      </c>
      <c r="K34" s="94">
        <f t="shared" si="8"/>
        <v>8</v>
      </c>
      <c r="L34" s="91">
        <f t="shared" si="11"/>
        <v>2.9282576866764276E-3</v>
      </c>
      <c r="M34" s="86"/>
      <c r="N34" s="17">
        <f t="shared" si="3"/>
        <v>4</v>
      </c>
      <c r="O34" s="94">
        <f t="shared" si="4"/>
        <v>4</v>
      </c>
      <c r="P34" s="94">
        <f t="shared" si="4"/>
        <v>0</v>
      </c>
      <c r="Q34" s="95">
        <f t="shared" si="5"/>
        <v>8</v>
      </c>
      <c r="R34" s="91">
        <f t="shared" si="9"/>
        <v>2.6999662504218697E-3</v>
      </c>
    </row>
    <row r="35" spans="1:18" x14ac:dyDescent="0.25">
      <c r="A35" s="93" t="s">
        <v>195</v>
      </c>
      <c r="B35" s="112">
        <v>36</v>
      </c>
      <c r="C35" s="95">
        <v>0</v>
      </c>
      <c r="D35" s="94">
        <v>0</v>
      </c>
      <c r="E35" s="112">
        <f t="shared" si="7"/>
        <v>36</v>
      </c>
      <c r="F35" s="108">
        <f>E35/$E$40</f>
        <v>0.15584415584415584</v>
      </c>
      <c r="G35" s="86"/>
      <c r="H35" s="17">
        <v>1</v>
      </c>
      <c r="I35" s="17">
        <v>0</v>
      </c>
      <c r="J35" s="17">
        <v>1</v>
      </c>
      <c r="K35" s="94">
        <f t="shared" si="8"/>
        <v>2</v>
      </c>
      <c r="L35" s="91">
        <f t="shared" si="11"/>
        <v>7.320644216691069E-4</v>
      </c>
      <c r="M35" s="86"/>
      <c r="N35" s="17">
        <f t="shared" si="3"/>
        <v>37</v>
      </c>
      <c r="O35" s="94">
        <f t="shared" si="4"/>
        <v>0</v>
      </c>
      <c r="P35" s="94">
        <f t="shared" si="4"/>
        <v>1</v>
      </c>
      <c r="Q35" s="95">
        <f t="shared" si="5"/>
        <v>38</v>
      </c>
      <c r="R35" s="91">
        <f t="shared" si="9"/>
        <v>1.282483968950388E-2</v>
      </c>
    </row>
    <row r="36" spans="1:18" s="138" customFormat="1" x14ac:dyDescent="0.25">
      <c r="A36" s="93" t="s">
        <v>162</v>
      </c>
      <c r="B36" s="112">
        <v>0</v>
      </c>
      <c r="C36" s="95">
        <v>0</v>
      </c>
      <c r="D36" s="94">
        <v>0</v>
      </c>
      <c r="E36" s="112">
        <f>SUM(B36:D36)</f>
        <v>0</v>
      </c>
      <c r="F36" s="108">
        <f>E36/$E$40</f>
        <v>0</v>
      </c>
      <c r="G36" s="86"/>
      <c r="H36" s="17">
        <v>0</v>
      </c>
      <c r="I36" s="17">
        <v>8</v>
      </c>
      <c r="J36" s="17">
        <v>0</v>
      </c>
      <c r="K36" s="94">
        <f t="shared" si="8"/>
        <v>8</v>
      </c>
      <c r="L36" s="91">
        <f t="shared" si="11"/>
        <v>2.9282576866764276E-3</v>
      </c>
      <c r="M36" s="86"/>
      <c r="N36" s="17">
        <f t="shared" si="3"/>
        <v>0</v>
      </c>
      <c r="O36" s="94">
        <f t="shared" si="3"/>
        <v>8</v>
      </c>
      <c r="P36" s="94">
        <f t="shared" si="3"/>
        <v>0</v>
      </c>
      <c r="Q36" s="95">
        <f t="shared" si="5"/>
        <v>8</v>
      </c>
      <c r="R36" s="91">
        <f t="shared" si="9"/>
        <v>2.6999662504218697E-3</v>
      </c>
    </row>
    <row r="37" spans="1:18" s="138" customFormat="1" x14ac:dyDescent="0.25">
      <c r="A37" s="93"/>
      <c r="B37" s="112"/>
      <c r="C37" s="95"/>
      <c r="D37" s="94"/>
      <c r="E37" s="112"/>
      <c r="F37" s="108"/>
      <c r="G37" s="86"/>
      <c r="H37" s="17"/>
      <c r="I37" s="17"/>
      <c r="J37" s="17"/>
      <c r="K37" s="94"/>
      <c r="L37" s="91"/>
      <c r="M37" s="86"/>
      <c r="N37" s="17"/>
      <c r="O37" s="94"/>
      <c r="P37" s="94"/>
      <c r="Q37" s="95"/>
      <c r="R37" s="91"/>
    </row>
    <row r="38" spans="1:18" ht="13.8" thickBot="1" x14ac:dyDescent="0.3">
      <c r="A38" s="96"/>
      <c r="B38" s="113"/>
      <c r="C38" s="115"/>
      <c r="D38" s="98"/>
      <c r="E38" s="113"/>
      <c r="F38" s="109"/>
      <c r="G38" s="86"/>
      <c r="H38" s="25"/>
      <c r="I38" s="25"/>
      <c r="J38" s="25"/>
      <c r="K38" s="98"/>
      <c r="L38" s="97"/>
      <c r="M38" s="86"/>
      <c r="N38" s="25"/>
      <c r="O38" s="98"/>
      <c r="P38" s="98"/>
      <c r="Q38" s="115"/>
      <c r="R38" s="97"/>
    </row>
    <row r="39" spans="1:18" ht="13.8" thickBot="1" x14ac:dyDescent="0.3"/>
    <row r="40" spans="1:18" ht="13.8" thickBot="1" x14ac:dyDescent="0.3">
      <c r="B40" s="84">
        <f>SUM(B9:B38)</f>
        <v>136</v>
      </c>
      <c r="C40" s="84">
        <f>SUM(C9:C38)</f>
        <v>95</v>
      </c>
      <c r="D40" s="99">
        <f>SUM(D9:D38)</f>
        <v>0</v>
      </c>
      <c r="E40" s="84">
        <f>SUM(E9:E38)</f>
        <v>231</v>
      </c>
      <c r="F40" s="85">
        <f>SUM(F9:F38)</f>
        <v>1</v>
      </c>
      <c r="G40" s="86"/>
      <c r="H40" s="87">
        <f>SUM(H9:H38)</f>
        <v>2143</v>
      </c>
      <c r="I40" s="87">
        <f>SUM(I9:I38)</f>
        <v>586</v>
      </c>
      <c r="J40" s="87">
        <f>SUM(J9:J38)</f>
        <v>3</v>
      </c>
      <c r="K40" s="88">
        <f>SUM(K9:K38)</f>
        <v>2732</v>
      </c>
      <c r="L40" s="85">
        <f>SUM(L9:L38)</f>
        <v>1</v>
      </c>
      <c r="M40" s="86"/>
      <c r="N40" s="88">
        <f>B40+H40</f>
        <v>2279</v>
      </c>
      <c r="O40" s="88">
        <f>C40+I40</f>
        <v>681</v>
      </c>
      <c r="P40" s="88">
        <f>D40+J40</f>
        <v>3</v>
      </c>
      <c r="Q40" s="88">
        <f>E40+K40</f>
        <v>2963</v>
      </c>
      <c r="R40" s="85">
        <f>SUM(R9:R38)</f>
        <v>1.0000000000000002</v>
      </c>
    </row>
    <row r="41" spans="1:18" x14ac:dyDescent="0.25">
      <c r="K41" s="117"/>
    </row>
  </sheetData>
  <mergeCells count="6">
    <mergeCell ref="B5:F5"/>
    <mergeCell ref="H5:L5"/>
    <mergeCell ref="N5:R5"/>
    <mergeCell ref="B7:D7"/>
    <mergeCell ref="H7:J7"/>
    <mergeCell ref="N7:P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5543E-2431-4355-A158-B0802FC4FDEE}">
  <dimension ref="A1:O58"/>
  <sheetViews>
    <sheetView workbookViewId="0"/>
  </sheetViews>
  <sheetFormatPr baseColWidth="10" defaultRowHeight="13.2" x14ac:dyDescent="0.25"/>
  <cols>
    <col min="1" max="1" width="3" customWidth="1"/>
    <col min="2" max="2" width="6.33203125" customWidth="1"/>
    <col min="3" max="3" width="53" customWidth="1"/>
    <col min="4" max="15" width="5.21875" customWidth="1"/>
  </cols>
  <sheetData>
    <row r="1" spans="1:15" ht="13.8" x14ac:dyDescent="0.25">
      <c r="B1" s="68" t="s">
        <v>256</v>
      </c>
    </row>
    <row r="2" spans="1:15" ht="13.8" x14ac:dyDescent="0.25">
      <c r="B2" s="68" t="s">
        <v>163</v>
      </c>
    </row>
    <row r="3" spans="1:15" ht="13.8" thickBot="1" x14ac:dyDescent="0.3"/>
    <row r="4" spans="1:15" ht="13.8" x14ac:dyDescent="0.25">
      <c r="B4" s="161"/>
      <c r="C4" s="161"/>
      <c r="D4" s="162" t="s">
        <v>199</v>
      </c>
      <c r="E4" s="163"/>
      <c r="F4" s="164"/>
      <c r="G4" s="164"/>
      <c r="H4" s="162"/>
      <c r="I4" s="163"/>
      <c r="J4" s="163"/>
      <c r="K4" s="163"/>
      <c r="L4" s="163"/>
      <c r="M4" s="163"/>
      <c r="N4" s="163"/>
      <c r="O4" s="165"/>
    </row>
    <row r="5" spans="1:15" ht="13.8" thickBot="1" x14ac:dyDescent="0.3">
      <c r="D5" s="166"/>
      <c r="E5" s="167"/>
      <c r="F5" s="167"/>
      <c r="G5" s="167"/>
      <c r="H5" s="167" t="s">
        <v>59</v>
      </c>
      <c r="I5" s="167"/>
      <c r="J5" s="167"/>
      <c r="K5" s="167"/>
      <c r="L5" s="167"/>
      <c r="M5" s="167"/>
      <c r="N5" s="167"/>
      <c r="O5" s="168"/>
    </row>
    <row r="6" spans="1:15" x14ac:dyDescent="0.25">
      <c r="B6" s="169" t="s">
        <v>254</v>
      </c>
      <c r="C6" s="169" t="s">
        <v>258</v>
      </c>
      <c r="D6" s="230" t="s">
        <v>200</v>
      </c>
      <c r="E6" s="231"/>
      <c r="F6" s="231"/>
      <c r="G6" s="232"/>
      <c r="H6" s="233" t="s">
        <v>201</v>
      </c>
      <c r="I6" s="233"/>
      <c r="J6" s="233"/>
      <c r="K6" s="233"/>
      <c r="L6" s="230" t="s">
        <v>202</v>
      </c>
      <c r="M6" s="231"/>
      <c r="N6" s="231"/>
      <c r="O6" s="232"/>
    </row>
    <row r="7" spans="1:15" ht="13.8" thickBot="1" x14ac:dyDescent="0.3">
      <c r="B7" s="170" t="s">
        <v>253</v>
      </c>
      <c r="C7" s="170"/>
      <c r="D7" s="171" t="s">
        <v>21</v>
      </c>
      <c r="E7" s="172" t="s">
        <v>24</v>
      </c>
      <c r="F7" s="173" t="s">
        <v>164</v>
      </c>
      <c r="G7" s="174" t="s">
        <v>59</v>
      </c>
      <c r="H7" s="175" t="s">
        <v>21</v>
      </c>
      <c r="I7" s="172" t="s">
        <v>24</v>
      </c>
      <c r="J7" s="172" t="s">
        <v>164</v>
      </c>
      <c r="K7" s="173" t="s">
        <v>59</v>
      </c>
      <c r="L7" s="171" t="s">
        <v>26</v>
      </c>
      <c r="M7" s="172" t="s">
        <v>24</v>
      </c>
      <c r="N7" s="172" t="s">
        <v>164</v>
      </c>
      <c r="O7" s="174" t="s">
        <v>59</v>
      </c>
    </row>
    <row r="8" spans="1:15" hidden="1" x14ac:dyDescent="0.25">
      <c r="A8">
        <v>0</v>
      </c>
      <c r="B8" s="176"/>
      <c r="C8" s="177" t="s">
        <v>203</v>
      </c>
      <c r="D8" s="178">
        <v>215</v>
      </c>
      <c r="E8" s="179">
        <v>19</v>
      </c>
      <c r="F8" s="179">
        <v>0</v>
      </c>
      <c r="G8" s="180">
        <v>234</v>
      </c>
      <c r="H8" s="181">
        <v>115</v>
      </c>
      <c r="I8" s="181">
        <v>15</v>
      </c>
      <c r="J8" s="181">
        <v>0</v>
      </c>
      <c r="K8" s="182">
        <v>130</v>
      </c>
      <c r="L8" s="183">
        <v>330</v>
      </c>
      <c r="M8" s="181">
        <v>34</v>
      </c>
      <c r="N8" s="181">
        <v>0</v>
      </c>
      <c r="O8" s="184">
        <v>364</v>
      </c>
    </row>
    <row r="9" spans="1:15" x14ac:dyDescent="0.25">
      <c r="A9">
        <v>1</v>
      </c>
      <c r="B9" s="185">
        <v>85421</v>
      </c>
      <c r="C9" s="177" t="s">
        <v>257</v>
      </c>
      <c r="D9" s="183">
        <v>63</v>
      </c>
      <c r="E9" s="186">
        <v>31</v>
      </c>
      <c r="F9" s="187">
        <v>0</v>
      </c>
      <c r="G9" s="188">
        <v>94</v>
      </c>
      <c r="H9" s="181">
        <v>63</v>
      </c>
      <c r="I9" s="181">
        <v>34</v>
      </c>
      <c r="J9" s="181">
        <v>0</v>
      </c>
      <c r="K9" s="189">
        <v>97</v>
      </c>
      <c r="L9" s="183">
        <v>126</v>
      </c>
      <c r="M9" s="181">
        <v>65</v>
      </c>
      <c r="N9" s="181">
        <v>0</v>
      </c>
      <c r="O9" s="184">
        <v>191</v>
      </c>
    </row>
    <row r="10" spans="1:15" x14ac:dyDescent="0.25">
      <c r="A10">
        <v>2</v>
      </c>
      <c r="B10" s="190">
        <v>85422</v>
      </c>
      <c r="C10" s="177" t="s">
        <v>204</v>
      </c>
      <c r="D10" s="183">
        <v>81</v>
      </c>
      <c r="E10" s="186">
        <v>40</v>
      </c>
      <c r="F10" s="187">
        <v>0</v>
      </c>
      <c r="G10" s="188">
        <v>121</v>
      </c>
      <c r="H10" s="181">
        <v>39</v>
      </c>
      <c r="I10" s="181">
        <v>30</v>
      </c>
      <c r="J10" s="181">
        <v>0</v>
      </c>
      <c r="K10" s="189">
        <v>69</v>
      </c>
      <c r="L10" s="183">
        <v>120</v>
      </c>
      <c r="M10" s="181">
        <v>70</v>
      </c>
      <c r="N10" s="181">
        <v>0</v>
      </c>
      <c r="O10" s="184">
        <v>190</v>
      </c>
    </row>
    <row r="11" spans="1:15" x14ac:dyDescent="0.25">
      <c r="A11">
        <v>3</v>
      </c>
      <c r="B11" s="190">
        <v>62020</v>
      </c>
      <c r="C11" s="177" t="s">
        <v>205</v>
      </c>
      <c r="D11" s="183">
        <v>70</v>
      </c>
      <c r="E11" s="186">
        <v>17</v>
      </c>
      <c r="F11" s="187">
        <v>0</v>
      </c>
      <c r="G11" s="188">
        <v>87</v>
      </c>
      <c r="H11" s="181">
        <v>52</v>
      </c>
      <c r="I11" s="181">
        <v>11</v>
      </c>
      <c r="J11" s="181">
        <v>0</v>
      </c>
      <c r="K11" s="189">
        <v>63</v>
      </c>
      <c r="L11" s="183">
        <v>122</v>
      </c>
      <c r="M11" s="181">
        <v>28</v>
      </c>
      <c r="N11" s="181">
        <v>0</v>
      </c>
      <c r="O11" s="184">
        <v>150</v>
      </c>
    </row>
    <row r="12" spans="1:15" x14ac:dyDescent="0.25">
      <c r="A12">
        <v>4</v>
      </c>
      <c r="B12" s="190">
        <v>49410</v>
      </c>
      <c r="C12" s="177" t="s">
        <v>206</v>
      </c>
      <c r="D12" s="183">
        <v>78</v>
      </c>
      <c r="E12" s="186">
        <v>1</v>
      </c>
      <c r="F12" s="187">
        <v>0</v>
      </c>
      <c r="G12" s="188">
        <v>79</v>
      </c>
      <c r="H12" s="181">
        <v>54</v>
      </c>
      <c r="I12" s="181">
        <v>0</v>
      </c>
      <c r="J12" s="181">
        <v>0</v>
      </c>
      <c r="K12" s="189">
        <v>54</v>
      </c>
      <c r="L12" s="183">
        <v>132</v>
      </c>
      <c r="M12" s="181">
        <v>1</v>
      </c>
      <c r="N12" s="181">
        <v>0</v>
      </c>
      <c r="O12" s="184">
        <v>133</v>
      </c>
    </row>
    <row r="13" spans="1:15" x14ac:dyDescent="0.25">
      <c r="A13">
        <v>5</v>
      </c>
      <c r="B13" s="190">
        <v>91319</v>
      </c>
      <c r="C13" s="177" t="s">
        <v>207</v>
      </c>
      <c r="D13" s="183">
        <v>0</v>
      </c>
      <c r="E13" s="186">
        <v>0</v>
      </c>
      <c r="F13" s="187">
        <v>0</v>
      </c>
      <c r="G13" s="188">
        <v>0</v>
      </c>
      <c r="H13" s="181">
        <v>97</v>
      </c>
      <c r="I13" s="181">
        <v>5</v>
      </c>
      <c r="J13" s="181">
        <v>0</v>
      </c>
      <c r="K13" s="189">
        <v>102</v>
      </c>
      <c r="L13" s="183">
        <v>97</v>
      </c>
      <c r="M13" s="181">
        <v>5</v>
      </c>
      <c r="N13" s="181">
        <v>0</v>
      </c>
      <c r="O13" s="184">
        <v>102</v>
      </c>
    </row>
    <row r="14" spans="1:15" x14ac:dyDescent="0.25">
      <c r="A14">
        <v>6</v>
      </c>
      <c r="B14" s="191">
        <v>8111</v>
      </c>
      <c r="C14" s="192" t="s">
        <v>208</v>
      </c>
      <c r="D14" s="183">
        <v>81</v>
      </c>
      <c r="E14" s="186">
        <v>2</v>
      </c>
      <c r="F14" s="187">
        <v>0</v>
      </c>
      <c r="G14" s="188">
        <v>83</v>
      </c>
      <c r="H14" s="181">
        <v>0</v>
      </c>
      <c r="I14" s="181">
        <v>0</v>
      </c>
      <c r="J14" s="181">
        <v>0</v>
      </c>
      <c r="K14" s="189">
        <v>0</v>
      </c>
      <c r="L14" s="183">
        <v>81</v>
      </c>
      <c r="M14" s="181">
        <v>2</v>
      </c>
      <c r="N14" s="181">
        <v>0</v>
      </c>
      <c r="O14" s="184">
        <v>83</v>
      </c>
    </row>
    <row r="15" spans="1:15" x14ac:dyDescent="0.25">
      <c r="A15">
        <v>7</v>
      </c>
      <c r="B15" s="190">
        <v>56101</v>
      </c>
      <c r="C15" s="177" t="s">
        <v>209</v>
      </c>
      <c r="D15" s="183">
        <v>34</v>
      </c>
      <c r="E15" s="186">
        <v>8</v>
      </c>
      <c r="F15" s="187">
        <v>0</v>
      </c>
      <c r="G15" s="188">
        <v>42</v>
      </c>
      <c r="H15" s="181">
        <v>31</v>
      </c>
      <c r="I15" s="181">
        <v>9</v>
      </c>
      <c r="J15" s="181">
        <v>0</v>
      </c>
      <c r="K15" s="189">
        <v>40</v>
      </c>
      <c r="L15" s="183">
        <v>65</v>
      </c>
      <c r="M15" s="181">
        <v>17</v>
      </c>
      <c r="N15" s="181">
        <v>0</v>
      </c>
      <c r="O15" s="184">
        <v>82</v>
      </c>
    </row>
    <row r="16" spans="1:15" x14ac:dyDescent="0.25">
      <c r="A16">
        <v>8</v>
      </c>
      <c r="B16" s="190">
        <v>86101</v>
      </c>
      <c r="C16" s="193" t="s">
        <v>210</v>
      </c>
      <c r="D16" s="183">
        <v>19</v>
      </c>
      <c r="E16" s="186">
        <v>25</v>
      </c>
      <c r="F16" s="187">
        <v>0</v>
      </c>
      <c r="G16" s="188">
        <v>44</v>
      </c>
      <c r="H16" s="181">
        <v>9</v>
      </c>
      <c r="I16" s="181">
        <v>13</v>
      </c>
      <c r="J16" s="181">
        <v>0</v>
      </c>
      <c r="K16" s="189">
        <v>22</v>
      </c>
      <c r="L16" s="183">
        <v>28</v>
      </c>
      <c r="M16" s="181">
        <v>38</v>
      </c>
      <c r="N16" s="181">
        <v>0</v>
      </c>
      <c r="O16" s="184">
        <v>66</v>
      </c>
    </row>
    <row r="17" spans="1:15" x14ac:dyDescent="0.25">
      <c r="A17">
        <v>9</v>
      </c>
      <c r="B17" s="194">
        <v>21201</v>
      </c>
      <c r="C17" s="195" t="s">
        <v>211</v>
      </c>
      <c r="D17" s="183">
        <v>8</v>
      </c>
      <c r="E17" s="186">
        <v>11</v>
      </c>
      <c r="F17" s="187">
        <v>0</v>
      </c>
      <c r="G17" s="188">
        <v>19</v>
      </c>
      <c r="H17" s="181">
        <v>25</v>
      </c>
      <c r="I17" s="181">
        <v>22</v>
      </c>
      <c r="J17" s="181">
        <v>0</v>
      </c>
      <c r="K17" s="189">
        <v>47</v>
      </c>
      <c r="L17" s="183">
        <v>33</v>
      </c>
      <c r="M17" s="181">
        <v>33</v>
      </c>
      <c r="N17" s="181">
        <v>0</v>
      </c>
      <c r="O17" s="184">
        <v>66</v>
      </c>
    </row>
    <row r="18" spans="1:15" x14ac:dyDescent="0.25">
      <c r="A18">
        <v>10</v>
      </c>
      <c r="B18" s="190">
        <v>72190</v>
      </c>
      <c r="C18" s="177" t="s">
        <v>212</v>
      </c>
      <c r="D18" s="183">
        <v>17</v>
      </c>
      <c r="E18" s="186">
        <v>4</v>
      </c>
      <c r="F18" s="187">
        <v>0</v>
      </c>
      <c r="G18" s="188">
        <v>21</v>
      </c>
      <c r="H18" s="181">
        <v>30</v>
      </c>
      <c r="I18" s="181">
        <v>11</v>
      </c>
      <c r="J18" s="181">
        <v>0</v>
      </c>
      <c r="K18" s="189">
        <v>41</v>
      </c>
      <c r="L18" s="183">
        <v>47</v>
      </c>
      <c r="M18" s="181">
        <v>15</v>
      </c>
      <c r="N18" s="181">
        <v>0</v>
      </c>
      <c r="O18" s="184">
        <v>62</v>
      </c>
    </row>
    <row r="19" spans="1:15" x14ac:dyDescent="0.25">
      <c r="A19">
        <v>11</v>
      </c>
      <c r="B19" s="190">
        <v>71121</v>
      </c>
      <c r="C19" s="177" t="s">
        <v>213</v>
      </c>
      <c r="D19" s="183">
        <v>25</v>
      </c>
      <c r="E19" s="186">
        <v>8</v>
      </c>
      <c r="F19" s="187">
        <v>0</v>
      </c>
      <c r="G19" s="188">
        <v>33</v>
      </c>
      <c r="H19" s="181">
        <v>17</v>
      </c>
      <c r="I19" s="181">
        <v>11</v>
      </c>
      <c r="J19" s="181">
        <v>0</v>
      </c>
      <c r="K19" s="189">
        <v>28</v>
      </c>
      <c r="L19" s="183">
        <v>42</v>
      </c>
      <c r="M19" s="181">
        <v>19</v>
      </c>
      <c r="N19" s="181">
        <v>0</v>
      </c>
      <c r="O19" s="184">
        <v>61</v>
      </c>
    </row>
    <row r="20" spans="1:15" x14ac:dyDescent="0.25">
      <c r="A20">
        <v>12</v>
      </c>
      <c r="B20" s="190">
        <v>87301</v>
      </c>
      <c r="C20" s="193" t="s">
        <v>214</v>
      </c>
      <c r="D20" s="183">
        <v>8</v>
      </c>
      <c r="E20" s="186">
        <v>20</v>
      </c>
      <c r="F20" s="187">
        <v>0</v>
      </c>
      <c r="G20" s="188">
        <v>28</v>
      </c>
      <c r="H20" s="181">
        <v>6</v>
      </c>
      <c r="I20" s="181">
        <v>15</v>
      </c>
      <c r="J20" s="181">
        <v>0</v>
      </c>
      <c r="K20" s="189">
        <v>21</v>
      </c>
      <c r="L20" s="183">
        <v>14</v>
      </c>
      <c r="M20" s="181">
        <v>35</v>
      </c>
      <c r="N20" s="181">
        <v>0</v>
      </c>
      <c r="O20" s="184">
        <v>49</v>
      </c>
    </row>
    <row r="21" spans="1:15" x14ac:dyDescent="0.25">
      <c r="A21">
        <v>13</v>
      </c>
      <c r="B21" s="190">
        <v>41201</v>
      </c>
      <c r="C21" s="177" t="s">
        <v>215</v>
      </c>
      <c r="D21" s="183">
        <v>30</v>
      </c>
      <c r="E21" s="186">
        <v>2</v>
      </c>
      <c r="F21" s="187">
        <v>0</v>
      </c>
      <c r="G21" s="188">
        <v>32</v>
      </c>
      <c r="H21" s="181">
        <v>14</v>
      </c>
      <c r="I21" s="181">
        <v>0</v>
      </c>
      <c r="J21" s="181">
        <v>0</v>
      </c>
      <c r="K21" s="189">
        <v>14</v>
      </c>
      <c r="L21" s="183">
        <v>44</v>
      </c>
      <c r="M21" s="181">
        <v>2</v>
      </c>
      <c r="N21" s="181">
        <v>0</v>
      </c>
      <c r="O21" s="184">
        <v>46</v>
      </c>
    </row>
    <row r="22" spans="1:15" x14ac:dyDescent="0.25">
      <c r="A22">
        <v>14</v>
      </c>
      <c r="B22" s="190">
        <v>62010</v>
      </c>
      <c r="C22" s="193" t="s">
        <v>216</v>
      </c>
      <c r="D22" s="183">
        <v>12</v>
      </c>
      <c r="E22" s="186">
        <v>6</v>
      </c>
      <c r="F22" s="187">
        <v>0</v>
      </c>
      <c r="G22" s="188">
        <v>18</v>
      </c>
      <c r="H22" s="181">
        <v>16</v>
      </c>
      <c r="I22" s="181">
        <v>7</v>
      </c>
      <c r="J22" s="181">
        <v>0</v>
      </c>
      <c r="K22" s="189">
        <v>23</v>
      </c>
      <c r="L22" s="183">
        <v>28</v>
      </c>
      <c r="M22" s="181">
        <v>13</v>
      </c>
      <c r="N22" s="181">
        <v>0</v>
      </c>
      <c r="O22" s="184">
        <v>41</v>
      </c>
    </row>
    <row r="23" spans="1:15" x14ac:dyDescent="0.25">
      <c r="A23">
        <v>15</v>
      </c>
      <c r="B23" s="190">
        <v>43211</v>
      </c>
      <c r="C23" s="177" t="s">
        <v>217</v>
      </c>
      <c r="D23" s="183">
        <v>19</v>
      </c>
      <c r="E23" s="186">
        <v>0</v>
      </c>
      <c r="F23" s="187">
        <v>0</v>
      </c>
      <c r="G23" s="188">
        <v>19</v>
      </c>
      <c r="H23" s="181">
        <v>11</v>
      </c>
      <c r="I23" s="181">
        <v>0</v>
      </c>
      <c r="J23" s="181">
        <v>0</v>
      </c>
      <c r="K23" s="189">
        <v>11</v>
      </c>
      <c r="L23" s="183">
        <v>30</v>
      </c>
      <c r="M23" s="181">
        <v>0</v>
      </c>
      <c r="N23" s="181">
        <v>0</v>
      </c>
      <c r="O23" s="184">
        <v>30</v>
      </c>
    </row>
    <row r="24" spans="1:15" x14ac:dyDescent="0.25">
      <c r="A24">
        <v>16</v>
      </c>
      <c r="B24" s="190">
        <v>72110</v>
      </c>
      <c r="C24" s="193" t="s">
        <v>218</v>
      </c>
      <c r="D24" s="183">
        <v>10</v>
      </c>
      <c r="E24" s="186">
        <v>4</v>
      </c>
      <c r="F24" s="187">
        <v>0</v>
      </c>
      <c r="G24" s="188">
        <v>14</v>
      </c>
      <c r="H24" s="181">
        <v>11</v>
      </c>
      <c r="I24" s="181">
        <v>2</v>
      </c>
      <c r="J24" s="181">
        <v>0</v>
      </c>
      <c r="K24" s="189">
        <v>13</v>
      </c>
      <c r="L24" s="183">
        <v>21</v>
      </c>
      <c r="M24" s="181">
        <v>6</v>
      </c>
      <c r="N24" s="181">
        <v>0</v>
      </c>
      <c r="O24" s="184">
        <v>27</v>
      </c>
    </row>
    <row r="25" spans="1:15" x14ac:dyDescent="0.25">
      <c r="A25">
        <v>17</v>
      </c>
      <c r="B25" s="190">
        <v>56102</v>
      </c>
      <c r="C25" s="177" t="s">
        <v>219</v>
      </c>
      <c r="D25" s="183">
        <v>2</v>
      </c>
      <c r="E25" s="186">
        <v>4</v>
      </c>
      <c r="F25" s="187">
        <v>0</v>
      </c>
      <c r="G25" s="188">
        <v>6</v>
      </c>
      <c r="H25" s="181">
        <v>16</v>
      </c>
      <c r="I25" s="181">
        <v>2</v>
      </c>
      <c r="J25" s="181">
        <v>0</v>
      </c>
      <c r="K25" s="189">
        <v>18</v>
      </c>
      <c r="L25" s="183">
        <v>18</v>
      </c>
      <c r="M25" s="181">
        <v>6</v>
      </c>
      <c r="N25" s="181">
        <v>0</v>
      </c>
      <c r="O25" s="184">
        <v>24</v>
      </c>
    </row>
    <row r="26" spans="1:15" x14ac:dyDescent="0.25">
      <c r="A26">
        <v>18</v>
      </c>
      <c r="B26" s="196">
        <v>70220</v>
      </c>
      <c r="C26" s="197" t="s">
        <v>220</v>
      </c>
      <c r="D26" s="183">
        <v>8</v>
      </c>
      <c r="E26" s="186">
        <v>5</v>
      </c>
      <c r="F26" s="187">
        <v>0</v>
      </c>
      <c r="G26" s="188">
        <v>13</v>
      </c>
      <c r="H26" s="181">
        <v>6</v>
      </c>
      <c r="I26" s="181">
        <v>3</v>
      </c>
      <c r="J26" s="181">
        <v>0</v>
      </c>
      <c r="K26" s="189">
        <v>9</v>
      </c>
      <c r="L26" s="183">
        <v>14</v>
      </c>
      <c r="M26" s="181">
        <v>8</v>
      </c>
      <c r="N26" s="181">
        <v>0</v>
      </c>
      <c r="O26" s="184">
        <v>22</v>
      </c>
    </row>
    <row r="27" spans="1:15" x14ac:dyDescent="0.25">
      <c r="A27">
        <v>19</v>
      </c>
      <c r="B27" s="190">
        <v>43390</v>
      </c>
      <c r="C27" s="193" t="s">
        <v>221</v>
      </c>
      <c r="D27" s="183">
        <v>12</v>
      </c>
      <c r="E27" s="186">
        <v>0</v>
      </c>
      <c r="F27" s="187">
        <v>0</v>
      </c>
      <c r="G27" s="188">
        <v>12</v>
      </c>
      <c r="H27" s="181">
        <v>8</v>
      </c>
      <c r="I27" s="181">
        <v>0</v>
      </c>
      <c r="J27" s="181">
        <v>0</v>
      </c>
      <c r="K27" s="189">
        <v>8</v>
      </c>
      <c r="L27" s="183">
        <v>20</v>
      </c>
      <c r="M27" s="181">
        <v>0</v>
      </c>
      <c r="N27" s="181">
        <v>0</v>
      </c>
      <c r="O27" s="184">
        <v>20</v>
      </c>
    </row>
    <row r="28" spans="1:15" x14ac:dyDescent="0.25">
      <c r="A28">
        <v>20</v>
      </c>
      <c r="B28" s="191">
        <v>10712</v>
      </c>
      <c r="C28" s="192" t="s">
        <v>222</v>
      </c>
      <c r="D28" s="183">
        <v>11</v>
      </c>
      <c r="E28" s="186">
        <v>2</v>
      </c>
      <c r="F28" s="187">
        <v>0</v>
      </c>
      <c r="G28" s="188">
        <v>13</v>
      </c>
      <c r="H28" s="181">
        <v>7</v>
      </c>
      <c r="I28" s="181">
        <v>0</v>
      </c>
      <c r="J28" s="181">
        <v>0</v>
      </c>
      <c r="K28" s="189">
        <v>7</v>
      </c>
      <c r="L28" s="183">
        <v>18</v>
      </c>
      <c r="M28" s="181">
        <v>2</v>
      </c>
      <c r="N28" s="181">
        <v>0</v>
      </c>
      <c r="O28" s="184">
        <v>20</v>
      </c>
    </row>
    <row r="29" spans="1:15" x14ac:dyDescent="0.25">
      <c r="A29">
        <v>21</v>
      </c>
      <c r="B29" s="190">
        <v>29320</v>
      </c>
      <c r="C29" s="193" t="s">
        <v>223</v>
      </c>
      <c r="D29" s="183">
        <v>12</v>
      </c>
      <c r="E29" s="186">
        <v>0</v>
      </c>
      <c r="F29" s="187">
        <v>1</v>
      </c>
      <c r="G29" s="188">
        <v>13</v>
      </c>
      <c r="H29" s="181">
        <v>5</v>
      </c>
      <c r="I29" s="181">
        <v>1</v>
      </c>
      <c r="J29" s="181">
        <v>0</v>
      </c>
      <c r="K29" s="189">
        <v>6</v>
      </c>
      <c r="L29" s="183">
        <v>17</v>
      </c>
      <c r="M29" s="181">
        <v>1</v>
      </c>
      <c r="N29" s="181">
        <v>1</v>
      </c>
      <c r="O29" s="184">
        <v>19</v>
      </c>
    </row>
    <row r="30" spans="1:15" x14ac:dyDescent="0.25">
      <c r="A30">
        <v>22</v>
      </c>
      <c r="B30" s="190">
        <v>26600</v>
      </c>
      <c r="C30" s="177" t="s">
        <v>224</v>
      </c>
      <c r="D30" s="183">
        <v>5</v>
      </c>
      <c r="E30" s="186">
        <v>0</v>
      </c>
      <c r="F30" s="187">
        <v>0</v>
      </c>
      <c r="G30" s="188">
        <v>5</v>
      </c>
      <c r="H30" s="181">
        <v>8</v>
      </c>
      <c r="I30" s="181">
        <v>5</v>
      </c>
      <c r="J30" s="181">
        <v>0</v>
      </c>
      <c r="K30" s="189">
        <v>13</v>
      </c>
      <c r="L30" s="183">
        <v>13</v>
      </c>
      <c r="M30" s="181">
        <v>5</v>
      </c>
      <c r="N30" s="181">
        <v>0</v>
      </c>
      <c r="O30" s="184">
        <v>18</v>
      </c>
    </row>
    <row r="31" spans="1:15" x14ac:dyDescent="0.25">
      <c r="A31">
        <v>23</v>
      </c>
      <c r="B31" s="190">
        <v>43999</v>
      </c>
      <c r="C31" s="177" t="s">
        <v>225</v>
      </c>
      <c r="D31" s="183">
        <v>11</v>
      </c>
      <c r="E31" s="186">
        <v>0</v>
      </c>
      <c r="F31" s="187">
        <v>0</v>
      </c>
      <c r="G31" s="188">
        <v>11</v>
      </c>
      <c r="H31" s="181">
        <v>6</v>
      </c>
      <c r="I31" s="181">
        <v>0</v>
      </c>
      <c r="J31" s="181">
        <v>0</v>
      </c>
      <c r="K31" s="189">
        <v>6</v>
      </c>
      <c r="L31" s="183">
        <v>17</v>
      </c>
      <c r="M31" s="181">
        <v>0</v>
      </c>
      <c r="N31" s="181">
        <v>0</v>
      </c>
      <c r="O31" s="184">
        <v>17</v>
      </c>
    </row>
    <row r="32" spans="1:15" x14ac:dyDescent="0.25">
      <c r="A32">
        <v>24</v>
      </c>
      <c r="B32" s="190">
        <v>43910</v>
      </c>
      <c r="C32" s="177" t="s">
        <v>226</v>
      </c>
      <c r="D32" s="183">
        <v>7</v>
      </c>
      <c r="E32" s="186">
        <v>1</v>
      </c>
      <c r="F32" s="187">
        <v>0</v>
      </c>
      <c r="G32" s="188">
        <v>8</v>
      </c>
      <c r="H32" s="181">
        <v>9</v>
      </c>
      <c r="I32" s="181">
        <v>0</v>
      </c>
      <c r="J32" s="181">
        <v>0</v>
      </c>
      <c r="K32" s="189">
        <v>9</v>
      </c>
      <c r="L32" s="183">
        <v>16</v>
      </c>
      <c r="M32" s="181">
        <v>1</v>
      </c>
      <c r="N32" s="181">
        <v>0</v>
      </c>
      <c r="O32" s="184">
        <v>17</v>
      </c>
    </row>
    <row r="33" spans="1:15" x14ac:dyDescent="0.25">
      <c r="A33">
        <v>25</v>
      </c>
      <c r="B33" s="190">
        <v>23110</v>
      </c>
      <c r="C33" s="177" t="s">
        <v>227</v>
      </c>
      <c r="D33" s="183">
        <v>7</v>
      </c>
      <c r="E33" s="186">
        <v>1</v>
      </c>
      <c r="F33" s="187">
        <v>0</v>
      </c>
      <c r="G33" s="188">
        <v>8</v>
      </c>
      <c r="H33" s="181">
        <v>5</v>
      </c>
      <c r="I33" s="181">
        <v>4</v>
      </c>
      <c r="J33" s="181">
        <v>0</v>
      </c>
      <c r="K33" s="189">
        <v>9</v>
      </c>
      <c r="L33" s="183">
        <v>12</v>
      </c>
      <c r="M33" s="181">
        <v>5</v>
      </c>
      <c r="N33" s="181">
        <v>0</v>
      </c>
      <c r="O33" s="184">
        <v>17</v>
      </c>
    </row>
    <row r="34" spans="1:15" x14ac:dyDescent="0.25">
      <c r="A34">
        <v>26</v>
      </c>
      <c r="B34" s="190">
        <v>93123</v>
      </c>
      <c r="C34" s="177" t="s">
        <v>228</v>
      </c>
      <c r="D34" s="183">
        <v>7</v>
      </c>
      <c r="E34" s="186">
        <v>7</v>
      </c>
      <c r="F34" s="187">
        <v>0</v>
      </c>
      <c r="G34" s="188">
        <v>14</v>
      </c>
      <c r="H34" s="181">
        <v>1</v>
      </c>
      <c r="I34" s="181">
        <v>0</v>
      </c>
      <c r="J34" s="181">
        <v>0</v>
      </c>
      <c r="K34" s="189">
        <v>1</v>
      </c>
      <c r="L34" s="183">
        <v>8</v>
      </c>
      <c r="M34" s="181">
        <v>7</v>
      </c>
      <c r="N34" s="181">
        <v>0</v>
      </c>
      <c r="O34" s="184">
        <v>15</v>
      </c>
    </row>
    <row r="35" spans="1:15" x14ac:dyDescent="0.25">
      <c r="A35">
        <v>27</v>
      </c>
      <c r="B35" s="190">
        <v>93121</v>
      </c>
      <c r="C35" s="177" t="s">
        <v>229</v>
      </c>
      <c r="D35" s="183">
        <v>11</v>
      </c>
      <c r="E35" s="186">
        <v>0</v>
      </c>
      <c r="F35" s="187">
        <v>0</v>
      </c>
      <c r="G35" s="188">
        <v>11</v>
      </c>
      <c r="H35" s="181">
        <v>4</v>
      </c>
      <c r="I35" s="181">
        <v>0</v>
      </c>
      <c r="J35" s="181">
        <v>0</v>
      </c>
      <c r="K35" s="189">
        <v>4</v>
      </c>
      <c r="L35" s="183">
        <v>15</v>
      </c>
      <c r="M35" s="181">
        <v>0</v>
      </c>
      <c r="N35" s="181">
        <v>0</v>
      </c>
      <c r="O35" s="184">
        <v>15</v>
      </c>
    </row>
    <row r="36" spans="1:15" x14ac:dyDescent="0.25">
      <c r="A36">
        <v>28</v>
      </c>
      <c r="B36" s="190">
        <v>43994</v>
      </c>
      <c r="C36" s="177" t="s">
        <v>230</v>
      </c>
      <c r="D36" s="183">
        <v>11</v>
      </c>
      <c r="E36" s="186">
        <v>0</v>
      </c>
      <c r="F36" s="187">
        <v>0</v>
      </c>
      <c r="G36" s="188">
        <v>11</v>
      </c>
      <c r="H36" s="181">
        <v>4</v>
      </c>
      <c r="I36" s="181">
        <v>0</v>
      </c>
      <c r="J36" s="181">
        <v>0</v>
      </c>
      <c r="K36" s="189">
        <v>4</v>
      </c>
      <c r="L36" s="183">
        <v>15</v>
      </c>
      <c r="M36" s="181">
        <v>0</v>
      </c>
      <c r="N36" s="181">
        <v>0</v>
      </c>
      <c r="O36" s="184">
        <v>15</v>
      </c>
    </row>
    <row r="37" spans="1:15" x14ac:dyDescent="0.25">
      <c r="A37">
        <v>29</v>
      </c>
      <c r="B37" s="190">
        <v>81300</v>
      </c>
      <c r="C37" s="177" t="s">
        <v>231</v>
      </c>
      <c r="D37" s="183">
        <v>9</v>
      </c>
      <c r="E37" s="186">
        <v>0</v>
      </c>
      <c r="F37" s="187">
        <v>0</v>
      </c>
      <c r="G37" s="188">
        <v>9</v>
      </c>
      <c r="H37" s="181">
        <v>4</v>
      </c>
      <c r="I37" s="181">
        <v>0</v>
      </c>
      <c r="J37" s="181">
        <v>0</v>
      </c>
      <c r="K37" s="189">
        <v>4</v>
      </c>
      <c r="L37" s="183">
        <v>13</v>
      </c>
      <c r="M37" s="181">
        <v>0</v>
      </c>
      <c r="N37" s="181">
        <v>0</v>
      </c>
      <c r="O37" s="184">
        <v>13</v>
      </c>
    </row>
    <row r="38" spans="1:15" x14ac:dyDescent="0.25">
      <c r="A38">
        <v>30</v>
      </c>
      <c r="B38" s="190">
        <v>47221</v>
      </c>
      <c r="C38" s="177" t="s">
        <v>232</v>
      </c>
      <c r="D38" s="183">
        <v>4</v>
      </c>
      <c r="E38" s="186">
        <v>1</v>
      </c>
      <c r="F38" s="187">
        <v>0</v>
      </c>
      <c r="G38" s="188">
        <v>5</v>
      </c>
      <c r="H38" s="181">
        <v>7</v>
      </c>
      <c r="I38" s="181">
        <v>0</v>
      </c>
      <c r="J38" s="181">
        <v>0</v>
      </c>
      <c r="K38" s="189">
        <v>7</v>
      </c>
      <c r="L38" s="183">
        <v>11</v>
      </c>
      <c r="M38" s="181">
        <v>1</v>
      </c>
      <c r="N38" s="181">
        <v>0</v>
      </c>
      <c r="O38" s="184">
        <v>12</v>
      </c>
    </row>
    <row r="39" spans="1:15" x14ac:dyDescent="0.25">
      <c r="A39">
        <v>31</v>
      </c>
      <c r="B39" s="190">
        <v>86210</v>
      </c>
      <c r="C39" s="177" t="s">
        <v>233</v>
      </c>
      <c r="D39" s="183">
        <v>2</v>
      </c>
      <c r="E39" s="186">
        <v>5</v>
      </c>
      <c r="F39" s="187">
        <v>0</v>
      </c>
      <c r="G39" s="188">
        <v>7</v>
      </c>
      <c r="H39" s="181">
        <v>1</v>
      </c>
      <c r="I39" s="181">
        <v>3</v>
      </c>
      <c r="J39" s="181">
        <v>0</v>
      </c>
      <c r="K39" s="189">
        <v>4</v>
      </c>
      <c r="L39" s="183">
        <v>3</v>
      </c>
      <c r="M39" s="181">
        <v>8</v>
      </c>
      <c r="N39" s="181">
        <v>0</v>
      </c>
      <c r="O39" s="184">
        <v>11</v>
      </c>
    </row>
    <row r="40" spans="1:15" x14ac:dyDescent="0.25">
      <c r="A40">
        <v>32</v>
      </c>
      <c r="B40" s="190">
        <v>49100</v>
      </c>
      <c r="C40" s="177" t="s">
        <v>234</v>
      </c>
      <c r="D40" s="183">
        <v>6</v>
      </c>
      <c r="E40" s="186">
        <v>0</v>
      </c>
      <c r="F40" s="187">
        <v>0</v>
      </c>
      <c r="G40" s="188">
        <v>6</v>
      </c>
      <c r="H40" s="181">
        <v>3</v>
      </c>
      <c r="I40" s="181">
        <v>2</v>
      </c>
      <c r="J40" s="181">
        <v>0</v>
      </c>
      <c r="K40" s="189">
        <v>5</v>
      </c>
      <c r="L40" s="183">
        <v>9</v>
      </c>
      <c r="M40" s="181">
        <v>2</v>
      </c>
      <c r="N40" s="181">
        <v>0</v>
      </c>
      <c r="O40" s="184">
        <v>11</v>
      </c>
    </row>
    <row r="41" spans="1:15" x14ac:dyDescent="0.25">
      <c r="A41">
        <v>33</v>
      </c>
      <c r="B41" s="190">
        <v>43320</v>
      </c>
      <c r="C41" s="177" t="s">
        <v>235</v>
      </c>
      <c r="D41" s="183">
        <v>7</v>
      </c>
      <c r="E41" s="186">
        <v>0</v>
      </c>
      <c r="F41" s="187">
        <v>0</v>
      </c>
      <c r="G41" s="188">
        <v>7</v>
      </c>
      <c r="H41" s="181">
        <v>4</v>
      </c>
      <c r="I41" s="181">
        <v>0</v>
      </c>
      <c r="J41" s="181">
        <v>0</v>
      </c>
      <c r="K41" s="189">
        <v>4</v>
      </c>
      <c r="L41" s="183">
        <v>11</v>
      </c>
      <c r="M41" s="181">
        <v>0</v>
      </c>
      <c r="N41" s="181">
        <v>0</v>
      </c>
      <c r="O41" s="184">
        <v>11</v>
      </c>
    </row>
    <row r="42" spans="1:15" x14ac:dyDescent="0.25">
      <c r="A42">
        <v>34</v>
      </c>
      <c r="B42" s="190">
        <v>43222</v>
      </c>
      <c r="C42" s="177" t="s">
        <v>236</v>
      </c>
      <c r="D42" s="183">
        <v>6</v>
      </c>
      <c r="E42" s="186">
        <v>0</v>
      </c>
      <c r="F42" s="187">
        <v>0</v>
      </c>
      <c r="G42" s="188">
        <v>6</v>
      </c>
      <c r="H42" s="181">
        <v>4</v>
      </c>
      <c r="I42" s="181">
        <v>1</v>
      </c>
      <c r="J42" s="181">
        <v>0</v>
      </c>
      <c r="K42" s="189">
        <v>5</v>
      </c>
      <c r="L42" s="183">
        <v>10</v>
      </c>
      <c r="M42" s="181">
        <v>1</v>
      </c>
      <c r="N42" s="181">
        <v>0</v>
      </c>
      <c r="O42" s="184">
        <v>11</v>
      </c>
    </row>
    <row r="43" spans="1:15" x14ac:dyDescent="0.25">
      <c r="A43">
        <v>35</v>
      </c>
      <c r="B43" s="190">
        <v>51210</v>
      </c>
      <c r="C43" s="177" t="s">
        <v>237</v>
      </c>
      <c r="D43" s="183">
        <v>6</v>
      </c>
      <c r="E43" s="186">
        <v>1</v>
      </c>
      <c r="F43" s="187">
        <v>0</v>
      </c>
      <c r="G43" s="188">
        <v>7</v>
      </c>
      <c r="H43" s="181">
        <v>2</v>
      </c>
      <c r="I43" s="181">
        <v>1</v>
      </c>
      <c r="J43" s="181">
        <v>0</v>
      </c>
      <c r="K43" s="189">
        <v>3</v>
      </c>
      <c r="L43" s="183">
        <v>8</v>
      </c>
      <c r="M43" s="181">
        <v>2</v>
      </c>
      <c r="N43" s="181">
        <v>0</v>
      </c>
      <c r="O43" s="184">
        <v>10</v>
      </c>
    </row>
    <row r="44" spans="1:15" x14ac:dyDescent="0.25">
      <c r="A44">
        <v>36</v>
      </c>
      <c r="B44" s="190">
        <v>49390</v>
      </c>
      <c r="C44" s="177" t="s">
        <v>238</v>
      </c>
      <c r="D44" s="183">
        <v>3</v>
      </c>
      <c r="E44" s="186">
        <v>0</v>
      </c>
      <c r="F44" s="187">
        <v>0</v>
      </c>
      <c r="G44" s="188">
        <v>3</v>
      </c>
      <c r="H44" s="181">
        <v>7</v>
      </c>
      <c r="I44" s="181">
        <v>0</v>
      </c>
      <c r="J44" s="181">
        <v>0</v>
      </c>
      <c r="K44" s="189">
        <v>7</v>
      </c>
      <c r="L44" s="183">
        <v>10</v>
      </c>
      <c r="M44" s="181">
        <v>0</v>
      </c>
      <c r="N44" s="181">
        <v>0</v>
      </c>
      <c r="O44" s="184">
        <v>10</v>
      </c>
    </row>
    <row r="45" spans="1:15" x14ac:dyDescent="0.25">
      <c r="A45">
        <v>37</v>
      </c>
      <c r="B45" s="190">
        <v>87101</v>
      </c>
      <c r="C45" s="177" t="s">
        <v>239</v>
      </c>
      <c r="D45" s="183">
        <v>3</v>
      </c>
      <c r="E45" s="186">
        <v>3</v>
      </c>
      <c r="F45" s="187">
        <v>0</v>
      </c>
      <c r="G45" s="188">
        <v>6</v>
      </c>
      <c r="H45" s="181">
        <v>0</v>
      </c>
      <c r="I45" s="181">
        <v>3</v>
      </c>
      <c r="J45" s="181">
        <v>0</v>
      </c>
      <c r="K45" s="189">
        <v>3</v>
      </c>
      <c r="L45" s="183">
        <v>3</v>
      </c>
      <c r="M45" s="181">
        <v>6</v>
      </c>
      <c r="N45" s="181">
        <v>0</v>
      </c>
      <c r="O45" s="184">
        <v>9</v>
      </c>
    </row>
    <row r="46" spans="1:15" x14ac:dyDescent="0.25">
      <c r="A46">
        <v>38</v>
      </c>
      <c r="B46" s="190">
        <v>73200</v>
      </c>
      <c r="C46" s="193" t="s">
        <v>240</v>
      </c>
      <c r="D46" s="183">
        <v>1</v>
      </c>
      <c r="E46" s="186">
        <v>1</v>
      </c>
      <c r="F46" s="187">
        <v>0</v>
      </c>
      <c r="G46" s="188">
        <v>2</v>
      </c>
      <c r="H46" s="181">
        <v>4</v>
      </c>
      <c r="I46" s="181">
        <v>3</v>
      </c>
      <c r="J46" s="181">
        <v>0</v>
      </c>
      <c r="K46" s="189">
        <v>7</v>
      </c>
      <c r="L46" s="183">
        <v>5</v>
      </c>
      <c r="M46" s="181">
        <v>4</v>
      </c>
      <c r="N46" s="181">
        <v>0</v>
      </c>
      <c r="O46" s="184">
        <v>9</v>
      </c>
    </row>
    <row r="47" spans="1:15" x14ac:dyDescent="0.25">
      <c r="A47">
        <v>39</v>
      </c>
      <c r="B47" s="190">
        <v>71111</v>
      </c>
      <c r="C47" s="193" t="s">
        <v>241</v>
      </c>
      <c r="D47" s="183">
        <v>4</v>
      </c>
      <c r="E47" s="186">
        <v>1</v>
      </c>
      <c r="F47" s="187">
        <v>0</v>
      </c>
      <c r="G47" s="188">
        <v>5</v>
      </c>
      <c r="H47" s="181">
        <v>4</v>
      </c>
      <c r="I47" s="181">
        <v>0</v>
      </c>
      <c r="J47" s="181">
        <v>0</v>
      </c>
      <c r="K47" s="189">
        <v>4</v>
      </c>
      <c r="L47" s="183">
        <v>8</v>
      </c>
      <c r="M47" s="181">
        <v>1</v>
      </c>
      <c r="N47" s="181">
        <v>0</v>
      </c>
      <c r="O47" s="184">
        <v>9</v>
      </c>
    </row>
    <row r="48" spans="1:15" x14ac:dyDescent="0.25">
      <c r="A48">
        <v>40</v>
      </c>
      <c r="B48" s="190">
        <v>69202</v>
      </c>
      <c r="C48" s="193" t="s">
        <v>242</v>
      </c>
      <c r="D48" s="183">
        <v>4</v>
      </c>
      <c r="E48" s="186">
        <v>0</v>
      </c>
      <c r="F48" s="187">
        <v>0</v>
      </c>
      <c r="G48" s="188">
        <v>4</v>
      </c>
      <c r="H48" s="181">
        <v>2</v>
      </c>
      <c r="I48" s="181">
        <v>3</v>
      </c>
      <c r="J48" s="181">
        <v>0</v>
      </c>
      <c r="K48" s="189">
        <v>5</v>
      </c>
      <c r="L48" s="183">
        <v>6</v>
      </c>
      <c r="M48" s="181">
        <v>3</v>
      </c>
      <c r="N48" s="181">
        <v>0</v>
      </c>
      <c r="O48" s="184">
        <v>9</v>
      </c>
    </row>
    <row r="49" spans="1:15" x14ac:dyDescent="0.25">
      <c r="A49">
        <v>41</v>
      </c>
      <c r="B49" s="190">
        <v>58290</v>
      </c>
      <c r="C49" s="193" t="s">
        <v>243</v>
      </c>
      <c r="D49" s="183">
        <v>0</v>
      </c>
      <c r="E49" s="186">
        <v>1</v>
      </c>
      <c r="F49" s="187">
        <v>0</v>
      </c>
      <c r="G49" s="188">
        <v>1</v>
      </c>
      <c r="H49" s="181">
        <v>4</v>
      </c>
      <c r="I49" s="181">
        <v>4</v>
      </c>
      <c r="J49" s="181">
        <v>0</v>
      </c>
      <c r="K49" s="189">
        <v>8</v>
      </c>
      <c r="L49" s="183">
        <v>4</v>
      </c>
      <c r="M49" s="181">
        <v>5</v>
      </c>
      <c r="N49" s="181">
        <v>0</v>
      </c>
      <c r="O49" s="184">
        <v>9</v>
      </c>
    </row>
    <row r="50" spans="1:15" x14ac:dyDescent="0.25">
      <c r="A50">
        <v>42</v>
      </c>
      <c r="B50" s="190">
        <v>43130</v>
      </c>
      <c r="C50" s="193" t="s">
        <v>244</v>
      </c>
      <c r="D50" s="183">
        <v>7</v>
      </c>
      <c r="E50" s="186">
        <v>0</v>
      </c>
      <c r="F50" s="187">
        <v>0</v>
      </c>
      <c r="G50" s="188">
        <v>7</v>
      </c>
      <c r="H50" s="181">
        <v>2</v>
      </c>
      <c r="I50" s="181">
        <v>0</v>
      </c>
      <c r="J50" s="181">
        <v>0</v>
      </c>
      <c r="K50" s="189">
        <v>2</v>
      </c>
      <c r="L50" s="183">
        <v>9</v>
      </c>
      <c r="M50" s="181">
        <v>0</v>
      </c>
      <c r="N50" s="181">
        <v>0</v>
      </c>
      <c r="O50" s="184">
        <v>9</v>
      </c>
    </row>
    <row r="51" spans="1:15" x14ac:dyDescent="0.25">
      <c r="A51">
        <v>43</v>
      </c>
      <c r="B51" s="190">
        <v>26510</v>
      </c>
      <c r="C51" s="193" t="s">
        <v>245</v>
      </c>
      <c r="D51" s="183">
        <v>2</v>
      </c>
      <c r="E51" s="186">
        <v>0</v>
      </c>
      <c r="F51" s="187">
        <v>0</v>
      </c>
      <c r="G51" s="188">
        <v>2</v>
      </c>
      <c r="H51" s="181">
        <v>6</v>
      </c>
      <c r="I51" s="181">
        <v>1</v>
      </c>
      <c r="J51" s="181">
        <v>0</v>
      </c>
      <c r="K51" s="189">
        <v>7</v>
      </c>
      <c r="L51" s="183">
        <v>8</v>
      </c>
      <c r="M51" s="181">
        <v>1</v>
      </c>
      <c r="N51" s="181">
        <v>0</v>
      </c>
      <c r="O51" s="184">
        <v>9</v>
      </c>
    </row>
    <row r="52" spans="1:15" x14ac:dyDescent="0.25">
      <c r="A52">
        <v>44</v>
      </c>
      <c r="B52" s="194">
        <v>25110</v>
      </c>
      <c r="C52" s="192" t="s">
        <v>246</v>
      </c>
      <c r="D52" s="183">
        <v>4</v>
      </c>
      <c r="E52" s="186">
        <v>0</v>
      </c>
      <c r="F52" s="187">
        <v>0</v>
      </c>
      <c r="G52" s="188">
        <v>4</v>
      </c>
      <c r="H52" s="181">
        <v>5</v>
      </c>
      <c r="I52" s="181">
        <v>0</v>
      </c>
      <c r="J52" s="181">
        <v>0</v>
      </c>
      <c r="K52" s="189">
        <v>5</v>
      </c>
      <c r="L52" s="183">
        <v>9</v>
      </c>
      <c r="M52" s="181">
        <v>0</v>
      </c>
      <c r="N52" s="181">
        <v>0</v>
      </c>
      <c r="O52" s="184">
        <v>9</v>
      </c>
    </row>
    <row r="53" spans="1:15" x14ac:dyDescent="0.25">
      <c r="A53">
        <v>45</v>
      </c>
      <c r="B53" s="190">
        <v>94991</v>
      </c>
      <c r="C53" s="193" t="s">
        <v>247</v>
      </c>
      <c r="D53" s="183">
        <v>0</v>
      </c>
      <c r="E53" s="186">
        <v>6</v>
      </c>
      <c r="F53" s="187">
        <v>0</v>
      </c>
      <c r="G53" s="188">
        <v>6</v>
      </c>
      <c r="H53" s="181">
        <v>0</v>
      </c>
      <c r="I53" s="181">
        <v>2</v>
      </c>
      <c r="J53" s="181">
        <v>0</v>
      </c>
      <c r="K53" s="189">
        <v>2</v>
      </c>
      <c r="L53" s="183">
        <v>0</v>
      </c>
      <c r="M53" s="181">
        <v>8</v>
      </c>
      <c r="N53" s="181">
        <v>0</v>
      </c>
      <c r="O53" s="184">
        <v>8</v>
      </c>
    </row>
    <row r="54" spans="1:15" x14ac:dyDescent="0.25">
      <c r="A54">
        <v>46</v>
      </c>
      <c r="B54" s="190">
        <v>45201</v>
      </c>
      <c r="C54" s="193" t="s">
        <v>248</v>
      </c>
      <c r="D54" s="183">
        <v>5</v>
      </c>
      <c r="E54" s="186">
        <v>0</v>
      </c>
      <c r="F54" s="187">
        <v>0</v>
      </c>
      <c r="G54" s="188">
        <v>5</v>
      </c>
      <c r="H54" s="181">
        <v>3</v>
      </c>
      <c r="I54" s="181">
        <v>0</v>
      </c>
      <c r="J54" s="181">
        <v>0</v>
      </c>
      <c r="K54" s="189">
        <v>3</v>
      </c>
      <c r="L54" s="183">
        <v>8</v>
      </c>
      <c r="M54" s="181">
        <v>0</v>
      </c>
      <c r="N54" s="181">
        <v>0</v>
      </c>
      <c r="O54" s="184">
        <v>8</v>
      </c>
    </row>
    <row r="55" spans="1:15" x14ac:dyDescent="0.25">
      <c r="A55">
        <v>47</v>
      </c>
      <c r="B55" s="190">
        <v>43310</v>
      </c>
      <c r="C55" s="193" t="s">
        <v>249</v>
      </c>
      <c r="D55" s="183">
        <v>5</v>
      </c>
      <c r="E55" s="186">
        <v>0</v>
      </c>
      <c r="F55" s="187">
        <v>0</v>
      </c>
      <c r="G55" s="188">
        <v>5</v>
      </c>
      <c r="H55" s="181">
        <v>3</v>
      </c>
      <c r="I55" s="181">
        <v>0</v>
      </c>
      <c r="J55" s="181">
        <v>0</v>
      </c>
      <c r="K55" s="189">
        <v>3</v>
      </c>
      <c r="L55" s="183">
        <v>8</v>
      </c>
      <c r="M55" s="181">
        <v>0</v>
      </c>
      <c r="N55" s="181">
        <v>0</v>
      </c>
      <c r="O55" s="184">
        <v>8</v>
      </c>
    </row>
    <row r="56" spans="1:15" x14ac:dyDescent="0.25">
      <c r="A56">
        <v>48</v>
      </c>
      <c r="B56" s="190">
        <v>99000</v>
      </c>
      <c r="C56" s="193" t="s">
        <v>250</v>
      </c>
      <c r="D56" s="183">
        <v>2</v>
      </c>
      <c r="E56" s="186">
        <v>0</v>
      </c>
      <c r="F56" s="187">
        <v>0</v>
      </c>
      <c r="G56" s="188">
        <v>2</v>
      </c>
      <c r="H56" s="181">
        <v>3</v>
      </c>
      <c r="I56" s="181">
        <v>2</v>
      </c>
      <c r="J56" s="181">
        <v>0</v>
      </c>
      <c r="K56" s="189">
        <v>5</v>
      </c>
      <c r="L56" s="183">
        <v>5</v>
      </c>
      <c r="M56" s="181">
        <v>2</v>
      </c>
      <c r="N56" s="181">
        <v>0</v>
      </c>
      <c r="O56" s="184">
        <v>7</v>
      </c>
    </row>
    <row r="57" spans="1:15" x14ac:dyDescent="0.25">
      <c r="A57">
        <v>49</v>
      </c>
      <c r="B57" s="194">
        <v>22210</v>
      </c>
      <c r="C57" s="192" t="s">
        <v>252</v>
      </c>
      <c r="D57" s="183">
        <v>6</v>
      </c>
      <c r="E57" s="186">
        <v>0</v>
      </c>
      <c r="F57" s="187">
        <v>0</v>
      </c>
      <c r="G57" s="188">
        <v>6</v>
      </c>
      <c r="H57" s="181">
        <v>0</v>
      </c>
      <c r="I57" s="181">
        <v>1</v>
      </c>
      <c r="J57" s="181">
        <v>0</v>
      </c>
      <c r="K57" s="189">
        <v>1</v>
      </c>
      <c r="L57" s="183">
        <v>6</v>
      </c>
      <c r="M57" s="181">
        <v>1</v>
      </c>
      <c r="N57" s="181">
        <v>0</v>
      </c>
      <c r="O57" s="184">
        <v>7</v>
      </c>
    </row>
    <row r="58" spans="1:15" x14ac:dyDescent="0.25">
      <c r="A58">
        <v>50</v>
      </c>
      <c r="B58" s="190">
        <v>63110</v>
      </c>
      <c r="C58" s="193" t="s">
        <v>251</v>
      </c>
      <c r="D58" s="183">
        <v>4</v>
      </c>
      <c r="E58" s="186">
        <v>3</v>
      </c>
      <c r="F58" s="187">
        <v>0</v>
      </c>
      <c r="G58" s="198">
        <v>7</v>
      </c>
      <c r="H58" s="181">
        <v>0</v>
      </c>
      <c r="I58" s="181">
        <v>0</v>
      </c>
      <c r="J58" s="181">
        <v>0</v>
      </c>
      <c r="K58" s="189">
        <v>0</v>
      </c>
      <c r="L58" s="183">
        <v>4</v>
      </c>
      <c r="M58" s="181">
        <v>3</v>
      </c>
      <c r="N58" s="181">
        <v>0</v>
      </c>
      <c r="O58" s="184">
        <v>7</v>
      </c>
    </row>
  </sheetData>
  <mergeCells count="3">
    <mergeCell ref="D6:G6"/>
    <mergeCell ref="H6:K6"/>
    <mergeCell ref="L6:O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Synthèse 2024</vt:lpstr>
      <vt:lpstr>Aut. 2024 par pays et type</vt:lpstr>
      <vt:lpstr>Aut. dur. ill. 2024 par cat.</vt:lpstr>
      <vt:lpstr>Aut. dur. lim. 2024 par cat.</vt:lpstr>
      <vt:lpstr>Permis uniques lim.  code NACE</vt:lpstr>
    </vt:vector>
  </TitlesOfParts>
  <Company>M.R.W.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BERGER_V</dc:creator>
  <cp:lastModifiedBy>BERGER Vincent</cp:lastModifiedBy>
  <cp:lastPrinted>2025-01-20T14:05:32Z</cp:lastPrinted>
  <dcterms:created xsi:type="dcterms:W3CDTF">2008-01-03T09:48:12Z</dcterms:created>
  <dcterms:modified xsi:type="dcterms:W3CDTF">2025-01-24T14:26:19Z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2022-01-10T13:22:50Z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1fcf5933-d6c5-4f2a-b9b3-fcf0910c3bb8</vt:lpwstr>
  </property>
  <property fmtid="{D5CDD505-2E9C-101B-9397-08002B2CF9AE}" pid="8" name="MSIP_Label_97a477d1-147d-4e34-b5e3-7b26d2f44870_ContentBits">
    <vt:lpwstr>0</vt:lpwstr>
  </property>
</Properties>
</file>